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tables/table11.xml" ContentType="application/vnd.openxmlformats-officedocument.spreadsheetml.table+xml"/>
  <Override PartName="/xl/tables/table10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xl/tables/table1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tart Here" sheetId="1" state="visible" r:id="rId3"/>
    <sheet name="Tank Information" sheetId="2" state="visible" r:id="rId4"/>
    <sheet name="Planning Checklist" sheetId="3" state="visible" r:id="rId5"/>
    <sheet name="External Walkdown" sheetId="4" state="visible" r:id="rId6"/>
    <sheet name="Internal Planning" sheetId="5" state="visible" r:id="rId7"/>
    <sheet name="Condition Atlas" sheetId="6" state="visible" r:id="rId8"/>
    <sheet name="Photo Log" sheetId="7" state="visible" r:id="rId9"/>
    <sheet name="Observation Register" sheetId="8" state="visible" r:id="rId10"/>
    <sheet name="AST Supplement" sheetId="9" state="visible" r:id="rId11"/>
    <sheet name="UST Supplement" sheetId="10" state="visible" r:id="rId12"/>
    <sheet name="Tanker Supplement" sheetId="11" state="visible" r:id="rId13"/>
    <sheet name="Repair Readiness" sheetId="12" state="visible" r:id="rId14"/>
    <sheet name="Plastech Services" sheetId="13" state="visible" r:id="rId1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<sst xmlns="http://schemas.openxmlformats.org/spreadsheetml/2006/main" count="1825" uniqueCount="1118">
  <si>
    <t xml:space="preserve">THE FRP TANK INSPECTION FIELD WORKBOOK</t>
  </si>
  <si>
    <t xml:space="preserve">Inspection planning, condition documentation, and a 99-condition visual reference for facility engineers and maintenance teams.</t>
  </si>
  <si>
    <t xml:space="preserve">HOW TO USE THIS WORKBOOK</t>
  </si>
  <si>
    <t xml:space="preserve">LIVE RECORD SUMMARY</t>
  </si>
  <si>
    <t xml:space="preserve">01</t>
  </si>
  <si>
    <t xml:space="preserve">Prepare</t>
  </si>
  <si>
    <t xml:space="preserve">Complete tank data and gather drawings, service history, prior reports, and repair records.</t>
  </si>
  <si>
    <t xml:space="preserve">Metric</t>
  </si>
  <si>
    <t xml:space="preserve">Current value</t>
  </si>
  <si>
    <t xml:space="preserve">02</t>
  </si>
  <si>
    <t xml:space="preserve">Coordinate</t>
  </si>
  <si>
    <t xml:space="preserve">Review the inspection objective, access, operating state, facility controls, and required personnel.</t>
  </si>
  <si>
    <t xml:space="preserve">Observed conditions</t>
  </si>
  <si>
    <t xml:space="preserve">Observation records</t>
  </si>
  <si>
    <t xml:space="preserve">03</t>
  </si>
  <si>
    <t xml:space="preserve">Observe</t>
  </si>
  <si>
    <t xml:space="preserve">Follow a consistent route and record location, extent, surface state, photograph IDs, and comparison.</t>
  </si>
  <si>
    <t xml:space="preserve">Prompt evaluations</t>
  </si>
  <si>
    <t xml:space="preserve">Emergency procedures</t>
  </si>
  <si>
    <t xml:space="preserve">04</t>
  </si>
  <si>
    <t xml:space="preserve">Reference</t>
  </si>
  <si>
    <t xml:space="preserve">Use the 99-condition atlas to improve terminology and prepare questions - never as a diagnosis.</t>
  </si>
  <si>
    <t xml:space="preserve">Photo log entries</t>
  </si>
  <si>
    <t xml:space="preserve">Work orders opened</t>
  </si>
  <si>
    <t xml:space="preserve">05</t>
  </si>
  <si>
    <t xml:space="preserve">Handoff</t>
  </si>
  <si>
    <t xml:space="preserve">Summarize observations and route follow-up through facility procedures and qualified evaluation.</t>
  </si>
  <si>
    <t xml:space="preserve">EDUCATIONAL LIMITATION
This workbook supports inspection planning and documentation. It does not diagnose damage, determine fitness for service, authorize confined-space entry, define a repair, or replace manufacturer instructions, facility procedures, applicable requirements, or qualified professional judgment. Educational illustrations may not match every field condition.</t>
  </si>
  <si>
    <t xml:space="preserve">PLASTECH CONTACT AND SERVICE PATHS</t>
  </si>
  <si>
    <t xml:space="preserve">Contact</t>
  </si>
  <si>
    <t xml:space="preserve">Value</t>
  </si>
  <si>
    <t xml:space="preserve">Open</t>
  </si>
  <si>
    <t xml:space="preserve">Use when</t>
  </si>
  <si>
    <t xml:space="preserve">Phone</t>
  </si>
  <si>
    <t xml:space="preserve">(410) 737-4700</t>
  </si>
  <si>
    <t xml:space="preserve">Call Plastech</t>
  </si>
  <si>
    <t xml:space="preserve">Website</t>
  </si>
  <si>
    <t xml:space="preserve">plastechservices.com</t>
  </si>
  <si>
    <t xml:space="preserve">Company and capability information</t>
  </si>
  <si>
    <t xml:space="preserve">Tank inspection</t>
  </si>
  <si>
    <t xml:space="preserve">Fiberglass tank inspection</t>
  </si>
  <si>
    <t xml:space="preserve">Planning and qualified condition evaluation</t>
  </si>
  <si>
    <t xml:space="preserve">Tank repair</t>
  </si>
  <si>
    <t xml:space="preserve">Fiberglass tank repair</t>
  </si>
  <si>
    <t xml:space="preserve">Localized or structural FRP tank damage</t>
  </si>
  <si>
    <t xml:space="preserve">Tank relining</t>
  </si>
  <si>
    <t xml:space="preserve">Fiberglass tank relining</t>
  </si>
  <si>
    <t xml:space="preserve">Broader internal corrosion-barrier deterioration</t>
  </si>
  <si>
    <t xml:space="preserve">Nozzle and flange</t>
  </si>
  <si>
    <t xml:space="preserve">FRP tank nozzle and flange repair</t>
  </si>
  <si>
    <t xml:space="preserve">Connections, reinforced openings, and pipe-loading damage</t>
  </si>
  <si>
    <t xml:space="preserve">TANK INFORMATION</t>
  </si>
  <si>
    <t xml:space="preserve">Complete what is known. Mark unknown information for follow-up and attach supporting records.</t>
  </si>
  <si>
    <t xml:space="preserve">Section</t>
  </si>
  <si>
    <t xml:space="preserve">Field</t>
  </si>
  <si>
    <t xml:space="preserve">Facility record</t>
  </si>
  <si>
    <t xml:space="preserve">Source / notes</t>
  </si>
  <si>
    <t xml:space="preserve">Asset identification</t>
  </si>
  <si>
    <t xml:space="preserve">Facility name</t>
  </si>
  <si>
    <t xml:space="preserve">Site address</t>
  </si>
  <si>
    <t xml:space="preserve">Area, unit, or process</t>
  </si>
  <si>
    <t xml:space="preserve">Tank ID and asset number</t>
  </si>
  <si>
    <t xml:space="preserve">Tank type</t>
  </si>
  <si>
    <t xml:space="preserve">Manufacturer</t>
  </si>
  <si>
    <t xml:space="preserve">Model or drawing number</t>
  </si>
  <si>
    <t xml:space="preserve">Serial number</t>
  </si>
  <si>
    <t xml:space="preserve">Year manufactured</t>
  </si>
  <si>
    <t xml:space="preserve">Year installed</t>
  </si>
  <si>
    <t xml:space="preserve">Orientation</t>
  </si>
  <si>
    <t xml:space="preserve">Nominal capacity</t>
  </si>
  <si>
    <t xml:space="preserve">Diameter</t>
  </si>
  <si>
    <t xml:space="preserve">Shell height or vessel length</t>
  </si>
  <si>
    <t xml:space="preserve">Roof or head configuration</t>
  </si>
  <si>
    <t xml:space="preserve">Bottom configuration</t>
  </si>
  <si>
    <t xml:space="preserve">Single-wall or double-wall</t>
  </si>
  <si>
    <t xml:space="preserve">Secondary containment description</t>
  </si>
  <si>
    <t xml:space="preserve">Construction and design</t>
  </si>
  <si>
    <t xml:space="preserve">Resin system, if known</t>
  </si>
  <si>
    <t xml:space="preserve">Reinforcement type, if known</t>
  </si>
  <si>
    <t xml:space="preserve">Corrosion barrier or liner construction</t>
  </si>
  <si>
    <t xml:space="preserve">Structural laminate construction</t>
  </si>
  <si>
    <t xml:space="preserve">Exterior or UV protection system</t>
  </si>
  <si>
    <t xml:space="preserve">Design pressure</t>
  </si>
  <si>
    <t xml:space="preserve">Design vacuum</t>
  </si>
  <si>
    <t xml:space="preserve">Design temperature</t>
  </si>
  <si>
    <t xml:space="preserve">Specific gravity</t>
  </si>
  <si>
    <t xml:space="preserve">Wind, seismic, or anchorage records</t>
  </si>
  <si>
    <t xml:space="preserve">Nozzle schedule or drawing reference</t>
  </si>
  <si>
    <t xml:space="preserve">Manufacturer instructions available</t>
  </si>
  <si>
    <t xml:space="preserve">Service conditions</t>
  </si>
  <si>
    <t xml:space="preserve">Current product</t>
  </si>
  <si>
    <t xml:space="preserve">Chemical concentration or composition</t>
  </si>
  <si>
    <t xml:space="preserve">Normal operating temperature</t>
  </si>
  <si>
    <t xml:space="preserve">Maximum operating temperature</t>
  </si>
  <si>
    <t xml:space="preserve">Normal liquid level</t>
  </si>
  <si>
    <t xml:space="preserve">Fill and empty frequency</t>
  </si>
  <si>
    <t xml:space="preserve">Agitation or mixing</t>
  </si>
  <si>
    <t xml:space="preserve">Solids, slurry, crystals, or abrasive material</t>
  </si>
  <si>
    <t xml:space="preserve">Vapor or gas exposure</t>
  </si>
  <si>
    <t xml:space="preserve">Cleaning chemicals and methods</t>
  </si>
  <si>
    <t xml:space="preserve">Operating pressure or vacuum</t>
  </si>
  <si>
    <t xml:space="preserve">Venting arrangement</t>
  </si>
  <si>
    <t xml:space="preserve">Prior products or service changes</t>
  </si>
  <si>
    <t xml:space="preserve">Known chemistry, temperature, pressure, vacuum, or level excursions</t>
  </si>
  <si>
    <t xml:space="preserve">Connected equipment and history</t>
  </si>
  <si>
    <t xml:space="preserve">Inlet and outlet piping materials</t>
  </si>
  <si>
    <t xml:space="preserve">Pipe supports near the tank</t>
  </si>
  <si>
    <t xml:space="preserve">Flexible connections or expansion joints</t>
  </si>
  <si>
    <t xml:space="preserve">Valves, instruments, and other nozzle weight</t>
  </si>
  <si>
    <t xml:space="preserve">Pumps or equipment connected to the tank</t>
  </si>
  <si>
    <t xml:space="preserve">Mixer or agitator</t>
  </si>
  <si>
    <t xml:space="preserve">Ladders, platforms, handrails, and roof equipment</t>
  </si>
  <si>
    <t xml:space="preserve">Date of last external inspection</t>
  </si>
  <si>
    <t xml:space="preserve">Date of last internal inspection</t>
  </si>
  <si>
    <t xml:space="preserve">Previous reports and photographs available</t>
  </si>
  <si>
    <t xml:space="preserve">Previous leak or release</t>
  </si>
  <si>
    <t xml:space="preserve">Previous repairs or relining</t>
  </si>
  <si>
    <t xml:space="preserve">Nozzle or fitting modifications</t>
  </si>
  <si>
    <t xml:space="preserve">Foundation, anchor, or support work</t>
  </si>
  <si>
    <t xml:space="preserve">Known impact, fire, freeze, flood, wind, seismic, or vacuum event</t>
  </si>
  <si>
    <t xml:space="preserve">Current concerns from operations or maintenance</t>
  </si>
  <si>
    <t xml:space="preserve">PRE-INSPECTION PLANNING CHECKLIST</t>
  </si>
  <si>
    <t xml:space="preserve">Coordinate the objective, records, operating state, access, facility controls, and qualified personnel before inspection.</t>
  </si>
  <si>
    <t xml:space="preserve">Status</t>
  </si>
  <si>
    <t xml:space="preserve">Planning item</t>
  </si>
  <si>
    <t xml:space="preserve">Owner</t>
  </si>
  <si>
    <t xml:space="preserve">Reference / evidence</t>
  </si>
  <si>
    <t xml:space="preserve">Notes</t>
  </si>
  <si>
    <t xml:space="preserve">Not started</t>
  </si>
  <si>
    <t xml:space="preserve">Records</t>
  </si>
  <si>
    <t xml:space="preserve">Manufacturer drawings and data</t>
  </si>
  <si>
    <t xml:space="preserve">Material, laminate, resin, and corrosion-barrier information</t>
  </si>
  <si>
    <t xml:space="preserve">Chemical service, concentration, and temperature history</t>
  </si>
  <si>
    <t xml:space="preserve">Pressure, vacuum, venting, and liquid-level information</t>
  </si>
  <si>
    <t xml:space="preserve">Prior inspection reports, photographs, and condition maps</t>
  </si>
  <si>
    <t xml:space="preserve">Repair, reline, nozzle, piping, support, and foundation records</t>
  </si>
  <si>
    <t xml:space="preserve">Change-management records, work orders, and facility procedures</t>
  </si>
  <si>
    <t xml:space="preserve">Coordination</t>
  </si>
  <si>
    <t xml:space="preserve">Facility operations contact assigned</t>
  </si>
  <si>
    <t xml:space="preserve">EHS or safety contact assigned</t>
  </si>
  <si>
    <t xml:space="preserve">Tank operating state confirmed by the facility</t>
  </si>
  <si>
    <t xml:space="preserve">Product and hazard information available</t>
  </si>
  <si>
    <t xml:space="preserve">Area access, lighting, and working-at-height needs reviewed</t>
  </si>
  <si>
    <t xml:space="preserve">Weather, secondary containment, and nearby equipment considered</t>
  </si>
  <si>
    <t xml:space="preserve">Photography restrictions and documentation method reviewed</t>
  </si>
  <si>
    <t xml:space="preserve">Required permits and authorizations identified</t>
  </si>
  <si>
    <t xml:space="preserve">Scope</t>
  </si>
  <si>
    <t xml:space="preserve">Reason for inspection documented</t>
  </si>
  <si>
    <t xml:space="preserve">Areas of concern and known changes documented</t>
  </si>
  <si>
    <t xml:space="preserve">Required deliverables and comparison basis documented</t>
  </si>
  <si>
    <t xml:space="preserve">Asset decision the inspection is intended to support documented</t>
  </si>
  <si>
    <t xml:space="preserve">Qualified personnel responsible for methods and acceptance basis identified</t>
  </si>
  <si>
    <t xml:space="preserve">Documentation</t>
  </si>
  <si>
    <t xml:space="preserve">Workbook or approved digital form available</t>
  </si>
  <si>
    <t xml:space="preserve">Tank drawing or blank condition map available</t>
  </si>
  <si>
    <t xml:space="preserve">Camera, photo scale, and identification marker available</t>
  </si>
  <si>
    <t xml:space="preserve">Lighting and approved inspection equipment available</t>
  </si>
  <si>
    <t xml:space="preserve">Briefing</t>
  </si>
  <si>
    <t xml:space="preserve">Inspection scope and known conditions reviewed</t>
  </si>
  <si>
    <t xml:space="preserve">Access restrictions, communication, and escalation contacts reviewed</t>
  </si>
  <si>
    <t xml:space="preserve">EXTERNAL FRP TANK WALKDOWN</t>
  </si>
  <si>
    <t xml:space="preserve">Follow a repeatable route from the surroundings and supports to the bottom, shell, roof, connections, attachments, prior work, and overall shape.</t>
  </si>
  <si>
    <t xml:space="preserve">Item</t>
  </si>
  <si>
    <t xml:space="preserve">Observation status</t>
  </si>
  <si>
    <t xml:space="preserve">Component / location</t>
  </si>
  <si>
    <t xml:space="preserve">What is visible</t>
  </si>
  <si>
    <t xml:space="preserve">Extent</t>
  </si>
  <si>
    <t xml:space="preserve">Photo IDs</t>
  </si>
  <si>
    <t xml:space="preserve">Follow-up status</t>
  </si>
  <si>
    <t xml:space="preserve">Standing liquid, staining, deposits, or product in secondary containment</t>
  </si>
  <si>
    <t xml:space="preserve">Not observed</t>
  </si>
  <si>
    <t xml:space="preserve">Documented for record</t>
  </si>
  <si>
    <t xml:space="preserve">Foundation cracking, settlement, unevenness, or support voids</t>
  </si>
  <si>
    <t xml:space="preserve">Tank tilt, movement, uplift, or flotation evidence</t>
  </si>
  <si>
    <t xml:space="preserve">Damaged anchors, lugs, saddles, skirts, or hold-downs</t>
  </si>
  <si>
    <t xml:space="preserve">Corroded, loose, or missing metallic hardware</t>
  </si>
  <si>
    <t xml:space="preserve">Color change, staining, fading, chalking, or loss of gloss</t>
  </si>
  <si>
    <t xml:space="preserve">Fiber blooming, fiber prominence, or exposed glass</t>
  </si>
  <si>
    <t xml:space="preserve">Crazing, matrix cracks, larger shell cracks, or whitening</t>
  </si>
  <si>
    <t xml:space="preserve">Scratches, gouges, cuts, grinding, impact, or crushing</t>
  </si>
  <si>
    <t xml:space="preserve">Blisters, bubbles, porosity, or voids</t>
  </si>
  <si>
    <t xml:space="preserve">Delamination, hollow areas, or disbonded secondary laminates</t>
  </si>
  <si>
    <t xml:space="preserve">Chemical spill or vapor exposure</t>
  </si>
  <si>
    <t xml:space="preserve">Softness, resin loss, unusual roughness, or abnormal surface texture</t>
  </si>
  <si>
    <t xml:space="preserve">Wrinkles, waviness, print-through, or geometric irregularity</t>
  </si>
  <si>
    <t xml:space="preserve">Bulging, out-of-roundness, buckling, or creep deformation</t>
  </si>
  <si>
    <t xml:space="preserve">Nozzle-to-shell or manway-to-shell cracking</t>
  </si>
  <si>
    <t xml:space="preserve">Nozzle-neck or flange laminate cracking</t>
  </si>
  <si>
    <t xml:space="preserve">Leakage, seepage, staining, or deposits at a connection</t>
  </si>
  <si>
    <t xml:space="preserve">Flange-face damage, forced fit-up, or gasket-related leakage</t>
  </si>
  <si>
    <t xml:space="preserve">Unsupported pipe, valve weight, misalignment, vibration, or thermal movement at a nozzle</t>
  </si>
  <si>
    <t xml:space="preserve">Cracking or movement at ladders, platforms, handrails, mixer mounts, or roof attachments</t>
  </si>
  <si>
    <t xml:space="preserve">Condition of repairs, patches, and exterior overlaminates</t>
  </si>
  <si>
    <t xml:space="preserve">Roof cracking, deformation, or collapse</t>
  </si>
  <si>
    <t xml:space="preserve">Evidence of pressure or vacuum damage</t>
  </si>
  <si>
    <t xml:space="preserve">Wind, flood, freeze, heat, fire, or seismic damage</t>
  </si>
  <si>
    <t xml:space="preserve">Active through-wall leakage or severe deformation</t>
  </si>
  <si>
    <t xml:space="preserve">INTERNAL INSPECTION PLANNING AND DOCUMENTATION</t>
  </si>
  <si>
    <t xml:space="preserve">This workbook does not authorize tank entry. Complete internal records only under the facility's approved program and the direction of qualified personnel.</t>
  </si>
  <si>
    <t xml:space="preserve">ENTRY-NEUTRAL SAFETY NOTE: The facility controls operating state, isolation, cleaning, decontamination, access classification, atmospheric evaluation, ventilation, permits, rescue provisions, PPE, and other requirements.</t>
  </si>
  <si>
    <t xml:space="preserve">Discoloration, deposits, staining, or loss of gloss</t>
  </si>
  <si>
    <t xml:space="preserve">Roughness, softening, swelling, embrittlement, or other material change</t>
  </si>
  <si>
    <t xml:space="preserve">Resin loss, veil erosion, corrosion-barrier thinning, or washout</t>
  </si>
  <si>
    <t xml:space="preserve">Chemical attack, permeation, or absorption indicators</t>
  </si>
  <si>
    <t xml:space="preserve">Crazing, pinholes, pitting, matrix cracks, or liner cracks</t>
  </si>
  <si>
    <t xml:space="preserve">Blisters, blister rupture, bubbles, or porosity</t>
  </si>
  <si>
    <t xml:space="preserve">Exposed fibers, fiber attack, or fiber-matrix debonding</t>
  </si>
  <si>
    <t xml:space="preserve">Knuckle cracking or erosion</t>
  </si>
  <si>
    <t xml:space="preserve">Bottom degradation, cracking, sediment-related wear, or standing residue</t>
  </si>
  <si>
    <t xml:space="preserve">Drain-neck erosion or degradation</t>
  </si>
  <si>
    <t xml:space="preserve">Jet impingement opposite an inlet, return, sparger, or mixing device</t>
  </si>
  <si>
    <t xml:space="preserve">Abrasion, worn tracks, scraping, or cleaning damage</t>
  </si>
  <si>
    <t xml:space="preserve">Liner-to-structure disbondment or peeling</t>
  </si>
  <si>
    <t xml:space="preserve">Interlaminar delamination</t>
  </si>
  <si>
    <t xml:space="preserve">Voids, dry glass, incomplete wet-out, resin starvation, or resin-rich areas</t>
  </si>
  <si>
    <t xml:space="preserve">Wrinkles, folds, bridging, or reinforcement distortion</t>
  </si>
  <si>
    <t xml:space="preserve">Foreign inclusions or contamination</t>
  </si>
  <si>
    <t xml:space="preserve">Abnormal cure or hardness indications identified by qualified testing</t>
  </si>
  <si>
    <t xml:space="preserve">Uneven corrosion-barrier or structural thickness</t>
  </si>
  <si>
    <t xml:space="preserve">Chemical attack at nozzle bores, flange faces, necks, or transitions</t>
  </si>
  <si>
    <t xml:space="preserve">Nozzle-to-shell internal bond cracking</t>
  </si>
  <si>
    <t xml:space="preserve">Nozzle, manway, repad, or transition delamination</t>
  </si>
  <si>
    <t xml:space="preserve">Manway edge, neck, flange, or internal-surface degradation</t>
  </si>
  <si>
    <t xml:space="preserve">Abrasion, impact, or cracking from internal hardware, baffles, or mixers</t>
  </si>
  <si>
    <t xml:space="preserve">Structural cracks</t>
  </si>
  <si>
    <t xml:space="preserve">Fiber fracture</t>
  </si>
  <si>
    <t xml:space="preserve">Wall thinning or structural-laminate loss</t>
  </si>
  <si>
    <t xml:space="preserve">Thermal or mechanical fatigue indicators</t>
  </si>
  <si>
    <t xml:space="preserve">Repair, patch, liner, or reline deterioration</t>
  </si>
  <si>
    <t xml:space="preserve">Through-wall seepage, leakage, or severe structural change</t>
  </si>
  <si>
    <t xml:space="preserve">99-CONDITION FRP TANK ATLAS</t>
  </si>
  <si>
    <t xml:space="preserve">Educational reference only - not a visual diagnosis, fitness-for-service determination, or repair specification.</t>
  </si>
  <si>
    <t xml:space="preserve">Rank</t>
  </si>
  <si>
    <t xml:space="preserve">ID</t>
  </si>
  <si>
    <t xml:space="preserve">Category</t>
  </si>
  <si>
    <t xml:space="preserve">Condition</t>
  </si>
  <si>
    <t xml:space="preserve">What you may notice</t>
  </si>
  <si>
    <t xml:space="preserve">Why it matters</t>
  </si>
  <si>
    <t xml:space="preserve">Inspection should confirm</t>
  </si>
  <si>
    <t xml:space="preserve">Possible next step</t>
  </si>
  <si>
    <t xml:space="preserve">Location / photo IDs</t>
  </si>
  <si>
    <t xml:space="preserve">Relevant Plastech service</t>
  </si>
  <si>
    <t xml:space="preserve">Service URL</t>
  </si>
  <si>
    <t xml:space="preserve">Open service</t>
  </si>
  <si>
    <t xml:space="preserve">Visual reference</t>
  </si>
  <si>
    <t xml:space="preserve">Use the atlas to improve terminology and prepare questions. Actual appearance and scale vary; qualified inspection is required to confirm the condition and significance.</t>
  </si>
  <si>
    <t xml:space="preserve">E1</t>
  </si>
  <si>
    <t xml:space="preserve">External</t>
  </si>
  <si>
    <t xml:space="preserve">Exterior surface condition</t>
  </si>
  <si>
    <t xml:space="preserve">Exterior discoloration, staining, and loss of gloss</t>
  </si>
  <si>
    <t xml:space="preserve">Color change, streaks, deposits, or dull patches indicate exposure or aging but do not prove structural damage.</t>
  </si>
  <si>
    <t xml:space="preserve">Deposits can conceal deeper deterioration.</t>
  </si>
  <si>
    <t xml:space="preserve">Whether the change is superficial, chemically active, or associated with softness, cracking, or fiber exposure.</t>
  </si>
  <si>
    <t xml:space="preserve">Clean and reassess; restore compatible exterior surfacing if damage is shallow, or repair affected laminate if deterioration extends deeper.</t>
  </si>
  <si>
    <t xml:space="preserve">https://www.plastechservices.com/fiberglass-tank-repair</t>
  </si>
  <si>
    <t xml:space="preserve">E2</t>
  </si>
  <si>
    <t xml:space="preserve">UV degradation, chalking, and exterior resin weathering</t>
  </si>
  <si>
    <t xml:space="preserve">Fading, powdery chalk, roughness, and shallow cracks develop in the resin-rich exterior.</t>
  </si>
  <si>
    <t xml:space="preserve">Progressive resin loss can expose reinforcement.</t>
  </si>
  <si>
    <t xml:space="preserve">Degradation depth, fiber condition, cracking, and whether structural laminate is involved.</t>
  </si>
  <si>
    <t xml:space="preserve">Renew a compatible UV-resistant resin surface or exterior overlaminate after qualified evaluation; deeper loss may require laminate reconstruction.</t>
  </si>
  <si>
    <t xml:space="preserve">E3</t>
  </si>
  <si>
    <t xml:space="preserve">Fiber blooming, fiber prominence, and exposed glass</t>
  </si>
  <si>
    <t xml:space="preserve">White, threadlike glass becomes visible or raised as surface resin recedes or microcracks.</t>
  </si>
  <si>
    <t xml:space="preserve">Exposed reinforcement has reduced environmental protection, although blooming alone is not a through-wall failure.</t>
  </si>
  <si>
    <t xml:space="preserve">Whether fibers are merely prominent or chemically, mechanically, or structurally damaged.</t>
  </si>
  <si>
    <t xml:space="preserve">Restore the resin-rich protective surface when shallow; remove and rebuild damaged laminate where fiber integrity is affected.</t>
  </si>
  <si>
    <t xml:space="preserve">E4</t>
  </si>
  <si>
    <t xml:space="preserve">External crazing and fine surface cracking</t>
  </si>
  <si>
    <t xml:space="preserve">A network of fine hairline cracks appears in the exterior resin surface.</t>
  </si>
  <si>
    <t xml:space="preserve">Crazing can remain superficial or become an entry path for moisture and further deterioration.</t>
  </si>
  <si>
    <t xml:space="preserve">Crack depth, distribution, growth, and relation to loads or chemical exposure.</t>
  </si>
  <si>
    <t xml:space="preserve">Restore compatible surface protection if confined to the resin-rich layer; reconstruct laminate if cracks extend beneath it.</t>
  </si>
  <si>
    <t xml:space="preserve">E5</t>
  </si>
  <si>
    <t xml:space="preserve">Nozzles, flanges, and load transfer</t>
  </si>
  <si>
    <t xml:space="preserve">Nozzle-to-shell bond cracking</t>
  </si>
  <si>
    <t xml:space="preserve">Curved or radial cracks form at the nozzle fillet, secondary bond, or shell transition.</t>
  </si>
  <si>
    <t xml:space="preserve">Cracking can weaken the connection and develop into leakage or separation.</t>
  </si>
  <si>
    <t xml:space="preserve">Circumferential extent, depth, bond integrity, surrounding shell condition, and imposed piping loads.</t>
  </si>
  <si>
    <t xml:space="preserve">Remove external loads and rebuild the secondary bond or nozzle connection where qualified assessment supports repair.</t>
  </si>
  <si>
    <t xml:space="preserve">https://www.plastechservices.com/fiberglass-tank-nozzle-repair</t>
  </si>
  <si>
    <t xml:space="preserve">E6</t>
  </si>
  <si>
    <t xml:space="preserve">Nozzle-neck cracking</t>
  </si>
  <si>
    <t xml:space="preserve">Axial, circumferential, or localized cracks develop in the exposed nozzle neck.</t>
  </si>
  <si>
    <t xml:space="preserve">The neck carries piping and containment loads and may leak or fracture as damage grows.</t>
  </si>
  <si>
    <t xml:space="preserve">Crack depth, fiber involvement, nozzle geometry, and connected-system loads.</t>
  </si>
  <si>
    <t xml:space="preserve">Correct the imposed load and reconstruct or replace the damaged nozzle neck as engineering evaluation directs.</t>
  </si>
  <si>
    <t xml:space="preserve">E7</t>
  </si>
  <si>
    <t xml:space="preserve">Nozzles, flanges, and containment</t>
  </si>
  <si>
    <t xml:space="preserve">Nozzle weeping or leakage</t>
  </si>
  <si>
    <t xml:space="preserve">Dampness, droplets, or a narrow liquid trail appears at the neck, repad, flange, or shell bond.</t>
  </si>
  <si>
    <t xml:space="preserve">Any weep is a loss-of-containment indication and may conceal wider laminate damage.</t>
  </si>
  <si>
    <t xml:space="preserve">Exact leak path, chemical exposure, damaged area, remaining laminate, and connection loads.</t>
  </si>
  <si>
    <t xml:space="preserve">Isolate and make the tank safe, then remove unsound material and rebuild the qualified connection or replace it if damage is extensive.</t>
  </si>
  <si>
    <t xml:space="preserve">E8</t>
  </si>
  <si>
    <t xml:space="preserve">Flange leakage</t>
  </si>
  <si>
    <t xml:space="preserve">Wetness or droplets emerge between mating flange faces.</t>
  </si>
  <si>
    <t xml:space="preserve">Leakage can expose the flange, nozzle, shell, and nearby equipment to chemical attack.</t>
  </si>
  <si>
    <t xml:space="preserve">Face condition, flatness, gasket compatibility, bolt condition, alignment, and laminate integrity.</t>
  </si>
  <si>
    <t xml:space="preserve">Correct alignment and sealing components, or rebuild the flange if the FRP laminate itself is damaged.</t>
  </si>
  <si>
    <t xml:space="preserve">E9</t>
  </si>
  <si>
    <t xml:space="preserve">Nozzles and flanges</t>
  </si>
  <si>
    <t xml:space="preserve">Flange-face damage and non-flatness</t>
  </si>
  <si>
    <t xml:space="preserve">Scratches, chips, cracks, warpage, or an uneven mating gap interferes with gasket seating.</t>
  </si>
  <si>
    <t xml:space="preserve">An uneven face can prevent reliable sealing and concentrate bolt load.</t>
  </si>
  <si>
    <t xml:space="preserve">Damage depth, flatness, gasket contact, bolt pattern, and hub condition.</t>
  </si>
  <si>
    <t xml:space="preserve">Restore or rebuild the qualified sealing surface, or replace the flange when geometry or laminate damage cannot be acceptably recovered.</t>
  </si>
  <si>
    <t xml:space="preserve">E10</t>
  </si>
  <si>
    <t xml:space="preserve">Flange laminate cracking or delamination</t>
  </si>
  <si>
    <t xml:space="preserve">Cracks or separated laminate plies appear in the ring, hub, neck, or transition.</t>
  </si>
  <si>
    <t xml:space="preserve">The flange may lose sealing stiffness or structural continuity.</t>
  </si>
  <si>
    <t xml:space="preserve">Ply separation, crack depth, affected circumference, bolt-seat damage, and connected piping loads.</t>
  </si>
  <si>
    <t xml:space="preserve">Unload the connection and rebuild or replace the damaged flange assembly based on qualified engineering evaluation.</t>
  </si>
  <si>
    <t xml:space="preserve">E11</t>
  </si>
  <si>
    <t xml:space="preserve">Improper bolt-torque damage or leakage</t>
  </si>
  <si>
    <t xml:space="preserve">FRP is crushed or radially cracked below a washer, a gasket is extruded, or compression is visibly uneven.</t>
  </si>
  <si>
    <t xml:space="preserve">Local crushing reduces flange capacity while uneven compression defeats the seal.</t>
  </si>
  <si>
    <t xml:space="preserve">Bolt loading, gasket condition, flange-face damage, laminate crushing, and alignment.</t>
  </si>
  <si>
    <t xml:space="preserve">Correct the bolting and gasket system and reconstruct damaged FRP where required by the governing connection design.</t>
  </si>
  <si>
    <t xml:space="preserve">E12</t>
  </si>
  <si>
    <t xml:space="preserve">Flange misalignment and forced fit-up</t>
  </si>
  <si>
    <t xml:space="preserve">Pipe and nozzle axes are offset, flange faces meet unevenly, or the pipe appears pulled into position.</t>
  </si>
  <si>
    <t xml:space="preserve">Forced fit-up imposes sustained bending and axial stress on the nozzle and shell.</t>
  </si>
  <si>
    <t xml:space="preserve">Actual alignment, support condition, displacement source, bond damage, and allowable loads.</t>
  </si>
  <si>
    <t xml:space="preserve">Realign and independently support the piping before repairing any damaged flange, neck, or shell bond.</t>
  </si>
  <si>
    <t xml:space="preserve">E13</t>
  </si>
  <si>
    <t xml:space="preserve">Nozzles and load transfer</t>
  </si>
  <si>
    <t xml:space="preserve">Connected-pipe dead-load damage at nozzles</t>
  </si>
  <si>
    <t xml:space="preserve">A nozzle sags or distorts, often with whitening or cracking near the loaded side of its bond.</t>
  </si>
  <si>
    <t xml:space="preserve">Sustained load can cause creep, cracking, bond failure, or nozzle separation.</t>
  </si>
  <si>
    <t xml:space="preserve">Pipe support, imposed forces, permanent deformation, crack depth, and surrounding shell condition.</t>
  </si>
  <si>
    <t xml:space="preserve">Transfer piping weight to proper supports, then rebuild or replace the damaged connection as qualified analysis permits.</t>
  </si>
  <si>
    <t xml:space="preserve">E14</t>
  </si>
  <si>
    <t xml:space="preserve">Thermal-expansion load damage at nozzles</t>
  </si>
  <si>
    <t xml:space="preserve">Directional nozzle displacement, opposing bond cracks, or localized stress whitening indicates restrained movement.</t>
  </si>
  <si>
    <t xml:space="preserve">Repeated or sustained thermal load can fatigue the nozzle and shell bond.</t>
  </si>
  <si>
    <t xml:space="preserve">Operating temperature range, movement direction, restraint system, crack depth, and nozzle capacity.</t>
  </si>
  <si>
    <t xml:space="preserve">Correct the piping flexibility or restraint condition and reconstruct the affected connection if it remains repairable.</t>
  </si>
  <si>
    <t xml:space="preserve">E15</t>
  </si>
  <si>
    <t xml:space="preserve">Connections and cyclic loading</t>
  </si>
  <si>
    <t xml:space="preserve">Vibration and fatigue damage at nozzles or attachments</t>
  </si>
  <si>
    <t xml:space="preserve">Multiple short, similarly oriented cracks or a whitening halo develops around a nozzle or attachment.</t>
  </si>
  <si>
    <t xml:space="preserve">Repeated loading can progressively grow matrix cracks, delamination, and bond damage.</t>
  </si>
  <si>
    <t xml:space="preserve">Vibration source, frequency and history, crack growth, delamination, and load path.</t>
  </si>
  <si>
    <t xml:space="preserve">Eliminate or isolate the cyclic load, then rebuild affected laminate or replace the connection where required.</t>
  </si>
  <si>
    <t xml:space="preserve">E16</t>
  </si>
  <si>
    <t xml:space="preserve">Exterior chemical exposure</t>
  </si>
  <si>
    <t xml:space="preserve">External chemical attack from spills, overflow, or vapors</t>
  </si>
  <si>
    <t xml:space="preserve">A spill path shows bleaching, roughness, softened gloss, resin loss, or exposed fibers.</t>
  </si>
  <si>
    <t xml:space="preserve">External exposure can degrade structural laminate, attachments, base areas, and connected piping.</t>
  </si>
  <si>
    <t xml:space="preserve">Chemical identity, concentration, exposure duration, affected depth, and fiber condition.</t>
  </si>
  <si>
    <t xml:space="preserve">Decontaminate and stop the exposure, then restore compatible surfacing or rebuild degraded laminate according to qualified material selection.</t>
  </si>
  <si>
    <t xml:space="preserve">https://www.plastechservices.com/fiberglass-tank-reline</t>
  </si>
  <si>
    <t xml:space="preserve">E17</t>
  </si>
  <si>
    <t xml:space="preserve">External mechanical damage</t>
  </si>
  <si>
    <t xml:space="preserve">Surface scratches, gouges, cuts, and grinding damage</t>
  </si>
  <si>
    <t xml:space="preserve">Linear scratches or localized gouges remove smooth resin and may reveal pale reinforcement.</t>
  </si>
  <si>
    <t xml:space="preserve">Cut fibers or lost resin protection can create a stress concentration and exposure path.</t>
  </si>
  <si>
    <t xml:space="preserve">Depth, fiber severance, location, wall thickness, and any hidden delamination.</t>
  </si>
  <si>
    <t xml:space="preserve">Seal or restore shallow resin loss; remove and reconstruct laminate when reinforcement has been damaged.</t>
  </si>
  <si>
    <t xml:space="preserve">E18</t>
  </si>
  <si>
    <t xml:space="preserve">Impact damage, indentation, and crushing</t>
  </si>
  <si>
    <t xml:space="preserve">A dent, white stress halo, radial cracks, or crushed surface marks a concentrated impact.</t>
  </si>
  <si>
    <t xml:space="preserve">Subsurface delamination may extend beyond the visible mark.</t>
  </si>
  <si>
    <t xml:space="preserve">Impact extent, delamination, fiber fracture, residual shape, and remaining laminate.</t>
  </si>
  <si>
    <t xml:space="preserve">Reconstruct a localized area if damage is bounded and repairable; extensive crushing or loss of shape may require section or tank replacement.</t>
  </si>
  <si>
    <t xml:space="preserve">E19</t>
  </si>
  <si>
    <t xml:space="preserve">Shell laminate damage</t>
  </si>
  <si>
    <t xml:space="preserve">External matrix cracking and larger shell cracks</t>
  </si>
  <si>
    <t xml:space="preserve">A distinct crack extends beyond fine surface crazing and may branch across the shell.</t>
  </si>
  <si>
    <t xml:space="preserve">A larger crack can connect to delamination, fiber damage, or leakage.</t>
  </si>
  <si>
    <t xml:space="preserve">Depth, length, orientation, growth, fiber involvement, and initiating load.</t>
  </si>
  <si>
    <t xml:space="preserve">Correct the cause and perform engineered laminate reconstruction where remaining structure qualifies; replace where damage is extensive.</t>
  </si>
  <si>
    <t xml:space="preserve">E20</t>
  </si>
  <si>
    <t xml:space="preserve">External delamination and hollow areas</t>
  </si>
  <si>
    <t xml:space="preserve">A subtly raised, whitened, or hollow-sounding area indicates separation between laminate plies.</t>
  </si>
  <si>
    <t xml:space="preserve">Visible surface change may understate the separated area and reduced load transfer.</t>
  </si>
  <si>
    <t xml:space="preserve">Delamination perimeter, depth, interfaces, moisture, and structural significance.</t>
  </si>
  <si>
    <t xml:space="preserve">Remove and rebuild separated laminate when localized; widespread or deep delamination may require larger reconstruction or replacement.</t>
  </si>
  <si>
    <t xml:space="preserve">E21</t>
  </si>
  <si>
    <t xml:space="preserve">Secondary bonds and attachments</t>
  </si>
  <si>
    <t xml:space="preserve">Repad or secondary-laminate disbonding</t>
  </si>
  <si>
    <t xml:space="preserve">An edge lifts from a nozzle pad, manway pad, lug overlay, platform pad, or repair laminate.</t>
  </si>
  <si>
    <t xml:space="preserve">The attachment may no longer transfer load as intended.</t>
  </si>
  <si>
    <t xml:space="preserve">Bonded area, substrate condition, load path, cure history, and cause of separation.</t>
  </si>
  <si>
    <t xml:space="preserve">Remove the disbonded work, correct the load or preparation issue, and rebuild the qualified secondary laminate.</t>
  </si>
  <si>
    <t xml:space="preserve">E22</t>
  </si>
  <si>
    <t xml:space="preserve">Manways and penetrations</t>
  </si>
  <si>
    <t xml:space="preserve">Manway-neck and manway-to-shell cracking</t>
  </si>
  <si>
    <t xml:space="preserve">Curved or radial cracks appear at the manway neck, fillet, or shell transition.</t>
  </si>
  <si>
    <t xml:space="preserve">The opening interrupts shell continuity and can develop leakage or local structural failure.</t>
  </si>
  <si>
    <t xml:space="preserve">Crack depth, bond extent, shell deformation, flange loading, and access-related damage.</t>
  </si>
  <si>
    <t xml:space="preserve">Rebuild the transition or manway connection after correcting the contributing load and confirming surrounding laminate integrity.</t>
  </si>
  <si>
    <t xml:space="preserve">E23</t>
  </si>
  <si>
    <t xml:space="preserve">Manways and containment</t>
  </si>
  <si>
    <t xml:space="preserve">Manway flange, cover, gasket, or fastener leakage</t>
  </si>
  <si>
    <t xml:space="preserve">Wetness emerges at the cover gasket, often near unevenly seated bolts or an extruded gasket.</t>
  </si>
  <si>
    <t xml:space="preserve">Leakage exposes a large opening and adjacent shell to chemical attack.</t>
  </si>
  <si>
    <t xml:space="preserve">Cover and flange geometry, gasket compatibility, bolt loading, cracks, and neck condition.</t>
  </si>
  <si>
    <t xml:space="preserve">Correct sealing and hardware deficiencies; rebuild or replace damaged FRP manway components where necessary.</t>
  </si>
  <si>
    <t xml:space="preserve">E24</t>
  </si>
  <si>
    <t xml:space="preserve">Prior repair failure</t>
  </si>
  <si>
    <t xml:space="preserve">Repair-patch or external-overlaminate failure</t>
  </si>
  <si>
    <t xml:space="preserve">A previous patch cracks, peels, blisters, lifts, or differs sharply from the surrounding laminate.</t>
  </si>
  <si>
    <t xml:space="preserve">The repair may conceal continuing deterioration or transfer stress to adjacent laminate.</t>
  </si>
  <si>
    <t xml:space="preserve">Original damage, substrate condition, compatibility, bond extent, and present loads.</t>
  </si>
  <si>
    <t xml:space="preserve">Remove the failed repair, reassess the complete damage zone, and redesign the repair—or replace the affected component—using a qualified system.</t>
  </si>
  <si>
    <t xml:space="preserve">E25</t>
  </si>
  <si>
    <t xml:space="preserve">Fabrication and laminate quality</t>
  </si>
  <si>
    <t xml:space="preserve">Dry glass and incomplete wet-out</t>
  </si>
  <si>
    <t xml:space="preserve">Cloudy white or opaque reinforcement remains visibly under-saturated with resin.</t>
  </si>
  <si>
    <t xml:space="preserve">The area has reduced chemical protection and interlaminar continuity.</t>
  </si>
  <si>
    <t xml:space="preserve">Size, depth, ply location, surface connectivity, and structural or barrier significance.</t>
  </si>
  <si>
    <t xml:space="preserve">Remove and rebuild unacceptable defective laminate; disposition of minor indications requires governing criteria and qualified evaluation.</t>
  </si>
  <si>
    <t xml:space="preserve">E26</t>
  </si>
  <si>
    <t xml:space="preserve">Voids, air pockets, porosity, and bubbles</t>
  </si>
  <si>
    <t xml:space="preserve">Small subsurface cavities or larger irregular air pockets interrupt an otherwise continuous laminate.</t>
  </si>
  <si>
    <t xml:space="preserve">Voids reduce continuity and may seed moisture entry, blistering, delamination, or leakage.</t>
  </si>
  <si>
    <t xml:space="preserve">Size, density, depth, interfaces, and connection to either surface.</t>
  </si>
  <si>
    <t xml:space="preserve">Locally remove and rebuild significant defects; widespread porosity may require broader laminate reconstruction or replacement.</t>
  </si>
  <si>
    <t xml:space="preserve">E27</t>
  </si>
  <si>
    <t xml:space="preserve">Resin-starved or resin-rich areas</t>
  </si>
  <si>
    <t xml:space="preserve">A matte, fiber-prominent region lies beside a glossy or amber resin pocket, sometimes with shrinkage cracks.</t>
  </si>
  <si>
    <t xml:space="preserve">Starved zones expose reinforcement; resin-rich zones can be brittle and glass-deficient.</t>
  </si>
  <si>
    <t xml:space="preserve">Area, depth, reinforcement content, cracking, and effect on barrier or structural performance.</t>
  </si>
  <si>
    <t xml:space="preserve">Remove and rebuild materially deficient laminate where qualified acceptance criteria are not met.</t>
  </si>
  <si>
    <t xml:space="preserve">E28</t>
  </si>
  <si>
    <t xml:space="preserve">Wrinkles, bridging, waviness, and fiber distortion</t>
  </si>
  <si>
    <t xml:space="preserve">Raised folds, bridged hollows, or distorted fiber paths interrupt smooth laminate geometry.</t>
  </si>
  <si>
    <t xml:space="preserve">The condition can create resin pockets, thin zones, weak directions, and stress concentrations.</t>
  </si>
  <si>
    <t xml:space="preserve">Ply distortion, thickness, voiding, affected area, and load orientation.</t>
  </si>
  <si>
    <t xml:space="preserve">Reconstruct localized defective laminate or provide engineered reinforcement when the surrounding structure and governing design permit it.</t>
  </si>
  <si>
    <t xml:space="preserve">E29</t>
  </si>
  <si>
    <t xml:space="preserve">Fabrication and bond quality</t>
  </si>
  <si>
    <t xml:space="preserve">Foreign inclusions or laminate contamination</t>
  </si>
  <si>
    <t xml:space="preserve">Dirt, moisture, wax, dust, or another inclusion is trapped beneath resin, sometimes with a discolored halo or nearby voids.</t>
  </si>
  <si>
    <t xml:space="preserve">Contamination can reduce adhesion, cure quality, and durability.</t>
  </si>
  <si>
    <t xml:space="preserve">Material, size, depth, interface, and whether a bond or structural ply is interrupted.</t>
  </si>
  <si>
    <t xml:space="preserve">Remove contaminated material and rebuild the affected laminate when its location or extent is unacceptable.</t>
  </si>
  <si>
    <t xml:space="preserve">E30</t>
  </si>
  <si>
    <t xml:space="preserve">Cure and material condition</t>
  </si>
  <si>
    <t xml:space="preserve">Improper cure, low hardness, or exterior softness</t>
  </si>
  <si>
    <t xml:space="preserve">Uneven gloss, amber color, softness, impressions, burn discoloration, shrinkage cracks, or voids indicate abnormal cure.</t>
  </si>
  <si>
    <t xml:space="preserve">The laminate may have inadequate chemical or mechanical properties.</t>
  </si>
  <si>
    <t xml:space="preserve">Affected depth and area, hardness pattern, resin condition, service exposure, and associated cracking or delamination.</t>
  </si>
  <si>
    <t xml:space="preserve">Remove and rebuild unsound undercured or heat-damaged laminate unless a qualified material evaluation establishes another acceptable disposition.</t>
  </si>
  <si>
    <t xml:space="preserve">E31</t>
  </si>
  <si>
    <t xml:space="preserve">Fabrication and structural capacity</t>
  </si>
  <si>
    <t xml:space="preserve">Uneven thickness, thin laminate, or missing reinforcement</t>
  </si>
  <si>
    <t xml:space="preserve">Local depressions or geometry changes may mark a thin area or absent reinforcement.</t>
  </si>
  <si>
    <t xml:space="preserve">Local capacity and stiffness may fall below the intended load path.</t>
  </si>
  <si>
    <t xml:space="preserve">Actual thickness, ply content, affected dimensions, design loads, and deformation.</t>
  </si>
  <si>
    <t xml:space="preserve">Add engineered compatible reinforcement or reconstruct the area only after confirming the original design basis; replacement may be necessary if deficiency is widespread.</t>
  </si>
  <si>
    <t xml:space="preserve">E32</t>
  </si>
  <si>
    <t xml:space="preserve">Surface and fabrication condition</t>
  </si>
  <si>
    <t xml:space="preserve">Print-through, waviness, and geometric irregularity</t>
  </si>
  <si>
    <t xml:space="preserve">Fiber patterns, ripples, or low-amplitude geometry become visible under glancing light.</t>
  </si>
  <si>
    <t xml:space="preserve">The condition may be cosmetic or may accompany local thinness or load concentration.</t>
  </si>
  <si>
    <t xml:space="preserve">Whether thickness, stiffness, bonding, or structural shape is affected.</t>
  </si>
  <si>
    <t xml:space="preserve">Refinish a verified cosmetic condition; reconstruct or reinforce only when assessment identifies material or structural deficiency.</t>
  </si>
  <si>
    <t xml:space="preserve">E33</t>
  </si>
  <si>
    <t xml:space="preserve">Global structural condition</t>
  </si>
  <si>
    <t xml:space="preserve">Shell deformation, bulging, and out-of-roundness</t>
  </si>
  <si>
    <t xml:space="preserve">A broad shell quadrant moves outward or loses cylindrical geometry.</t>
  </si>
  <si>
    <t xml:space="preserve">Deformation redistributes load to nozzles, attachments, and adjacent laminate.</t>
  </si>
  <si>
    <t xml:space="preserve">Geometry, progression, pressure history, support, wall construction, cracks, and delamination.</t>
  </si>
  <si>
    <t xml:space="preserve">Correct the initiating load or support condition and use engineered reinforcement, reconstruction, or replacement according to remaining capacity.</t>
  </si>
  <si>
    <t xml:space="preserve">E34</t>
  </si>
  <si>
    <t xml:space="preserve">Creep deformation</t>
  </si>
  <si>
    <t xml:space="preserve">Permanent sagging or smooth long-term bulging appears near sustained shell, nozzle, attachment, or roof loads.</t>
  </si>
  <si>
    <t xml:space="preserve">Increasing strain can precede cracking, delamination, or rupture.</t>
  </si>
  <si>
    <t xml:space="preserve">Deformation history, sustained loads, temperature, laminate condition, and residual geometry.</t>
  </si>
  <si>
    <t xml:space="preserve">Reduce the sustained load and evaluate engineered reinforcement or replacement; a cosmetic surface treatment does not address creep.</t>
  </si>
  <si>
    <t xml:space="preserve">E35</t>
  </si>
  <si>
    <t xml:space="preserve">Cyclic structural damage</t>
  </si>
  <si>
    <t xml:space="preserve">Mechanical or thermal fatigue cracking</t>
  </si>
  <si>
    <t xml:space="preserve">Families of short cracks grow near a repeatedly loaded nozzle, attachment, roof transition, or shell zone.</t>
  </si>
  <si>
    <t xml:space="preserve">Damage can continue below the visible surface and enlarge with each cycle.</t>
  </si>
  <si>
    <t xml:space="preserve">Load history, crack growth, delamination, fiber condition, and affected stress path.</t>
  </si>
  <si>
    <t xml:space="preserve">Control the cyclic source, then reconstruct or replace damaged laminate based on engineered remaining-capacity evaluation.</t>
  </si>
  <si>
    <t xml:space="preserve">E36</t>
  </si>
  <si>
    <t xml:space="preserve">Foundation and support</t>
  </si>
  <si>
    <t xml:space="preserve">Foundation settlement and tank tilt</t>
  </si>
  <si>
    <t xml:space="preserve">The tank leans, one knuckle is compressed, a base gap opens, or piping becomes misaligned.</t>
  </si>
  <si>
    <t xml:space="preserve">Settlement overloads the bottom, knuckle, anchors, nozzles, and connected piping.</t>
  </si>
  <si>
    <t xml:space="preserve">Tank geometry, foundation condition, bottom support, anchor loads, and secondary laminate damage.</t>
  </si>
  <si>
    <t xml:space="preserve">Stabilize and restore the support condition before repairing affected tank components or replacing the tank if distortion is unrecoverable.</t>
  </si>
  <si>
    <t xml:space="preserve">E37</t>
  </si>
  <si>
    <t xml:space="preserve">Bottom-support voids or foundation irregularity</t>
  </si>
  <si>
    <t xml:space="preserve">A localized base gap, washout, debris point, or missing support permits bottom flexure.</t>
  </si>
  <si>
    <t xml:space="preserve">Concentrated bottom and knuckle stresses can create cracks or delamination.</t>
  </si>
  <si>
    <t xml:space="preserve">Full support profile, bottom deformation, knuckle damage, foundation drainage, and settlement.</t>
  </si>
  <si>
    <t xml:space="preserve">Correct the continuous support condition, then repair damaged bottom or knuckle laminate if qualified assessment confirms repairability.</t>
  </si>
  <si>
    <t xml:space="preserve">E38</t>
  </si>
  <si>
    <t xml:space="preserve">Anchors and supports</t>
  </si>
  <si>
    <t xml:space="preserve">Anchor-lug or hold-down damage</t>
  </si>
  <si>
    <t xml:space="preserve">Cracked overlays, lifted lug laminates, elongated holes, or damaged bolts appear at a hold-down.</t>
  </si>
  <si>
    <t xml:space="preserve">Anchor failure can damage the parent shell or permit tank movement.</t>
  </si>
  <si>
    <t xml:space="preserve">Anchor design, load history, bolt condition, overlay bond, shell damage, and foundation attachment.</t>
  </si>
  <si>
    <t xml:space="preserve">Rebuild the engineered lug and overlay, renew hardware, and correct restraint deficiencies where the surrounding shell remains suitable.</t>
  </si>
  <si>
    <t xml:space="preserve">E39</t>
  </si>
  <si>
    <t xml:space="preserve">Attachments and local load transfer</t>
  </si>
  <si>
    <t xml:space="preserve">Ladder, platform, handrail, mixer, and roof-attachment damage</t>
  </si>
  <si>
    <t xml:space="preserve">Indentation, whitening, cracks, or shifted pads appear around an attachment.</t>
  </si>
  <si>
    <t xml:space="preserve">Attachment loads can crack the pad and underlying shell or roof.</t>
  </si>
  <si>
    <t xml:space="preserve">Actual load path, hardware stability, bond condition, crack depth, and parent-laminate damage.</t>
  </si>
  <si>
    <t xml:space="preserve">Remove or redistribute the load, then rebuild the qualified attachment laminate or supporting tank area.</t>
  </si>
  <si>
    <t xml:space="preserve">E40</t>
  </si>
  <si>
    <t xml:space="preserve">Attachments and hardware</t>
  </si>
  <si>
    <t xml:space="preserve">Corroded, loose, or failed metallic attachments and hardware</t>
  </si>
  <si>
    <t xml:space="preserve">Metal bolts, clips, supports, or ladder parts show corrosion, looseness, or failure, sometimes staining the FRP.</t>
  </si>
  <si>
    <t xml:space="preserve">Failed hardware can lose function or impose point loads and abrasion on the composite.</t>
  </si>
  <si>
    <t xml:space="preserve">Metal loss, remaining attachment function, FRP contact damage, and load transfer.</t>
  </si>
  <si>
    <t xml:space="preserve">Replace compatible hardware and repair any locally crushed, worn, or cracked FRP after confirming the attachment design.</t>
  </si>
  <si>
    <t xml:space="preserve">E41</t>
  </si>
  <si>
    <t xml:space="preserve">Global structural instability</t>
  </si>
  <si>
    <t xml:space="preserve">Shell buckling or wrinkling</t>
  </si>
  <si>
    <t xml:space="preserve">Broad circumferential or localized folds alternate inward and outward in the shell.</t>
  </si>
  <si>
    <t xml:space="preserve">Buckling indicates loss of geometric stability and may damage multiple laminate layers.</t>
  </si>
  <si>
    <t xml:space="preserve">Cause, residual shape, cracking, delamination, stiffness, and affected circumference.</t>
  </si>
  <si>
    <t xml:space="preserve">Correct the destabilizing condition; engineered reconstruction is possible only where residual laminate qualifies, otherwise replacement may be required.</t>
  </si>
  <si>
    <t xml:space="preserve">E42</t>
  </si>
  <si>
    <t xml:space="preserve">Pressure/vacuum failure</t>
  </si>
  <si>
    <t xml:space="preserve">Vacuum buckling or implosion</t>
  </si>
  <si>
    <t xml:space="preserve">The upper shell or roof is pulled inward with broad concave deformation and buckle ridges.</t>
  </si>
  <si>
    <t xml:space="preserve">Global collapse can damage shell, roof, nozzles, and laminate interfaces simultaneously.</t>
  </si>
  <si>
    <t xml:space="preserve">Venting event, full deformation, cracking, delamination, and remaining structural geometry.</t>
  </si>
  <si>
    <t xml:space="preserve">Correct the venting cause and obtain engineered disposition; extensive implosion damage commonly points toward major reconstruction or replacement.</t>
  </si>
  <si>
    <t xml:space="preserve">E43</t>
  </si>
  <si>
    <t xml:space="preserve">Overpressure bulging and cracking</t>
  </si>
  <si>
    <t xml:space="preserve">The upper shell or roof bulges outward and may crack around transitions or fittings.</t>
  </si>
  <si>
    <t xml:space="preserve">An atmospheric or low-pressure tank may have exceeded its intended load capability.</t>
  </si>
  <si>
    <t xml:space="preserve">Pressure event, venting, deformation, crack and fiber damage, and global tank geometry.</t>
  </si>
  <si>
    <t xml:space="preserve">Correct process and venting deficiencies; use engineered reconstruction only if remaining structure qualifies, otherwise replace.</t>
  </si>
  <si>
    <t xml:space="preserve">E44</t>
  </si>
  <si>
    <t xml:space="preserve">Roof and global structure</t>
  </si>
  <si>
    <t xml:space="preserve">Roof cracking or collapse</t>
  </si>
  <si>
    <t xml:space="preserve">A roof depression, radial cracking, or displaced fitting indicates localized or broad roof failure.</t>
  </si>
  <si>
    <t xml:space="preserve">Roof damage can compromise venting, openings, weather protection, and shell-transition loads.</t>
  </si>
  <si>
    <t xml:space="preserve">Crack depth, deformation, attachments, roof-support design, and shell-joint condition.</t>
  </si>
  <si>
    <t xml:space="preserve">Remove the initiating load and rebuild or replace the roof and transition according to a qualified structural assessment.</t>
  </si>
  <si>
    <t xml:space="preserve">E45</t>
  </si>
  <si>
    <t xml:space="preserve">Environmental and global loading</t>
  </si>
  <si>
    <t xml:space="preserve">Wind damage</t>
  </si>
  <si>
    <t xml:space="preserve">Directional shell or roof buckling, strained anchors, or displaced attachments follows a wind event.</t>
  </si>
  <si>
    <t xml:space="preserve">Damage can affect the tank, anchors, foundation, roof, and piping as one system.</t>
  </si>
  <si>
    <t xml:space="preserve">Alignment, shell and roof damage, anchor loads, foundation condition, and connected piping.</t>
  </si>
  <si>
    <t xml:space="preserve">Restore anchorage and load paths, then perform engineered repairs or replace components according to the full-system assessment.</t>
  </si>
  <si>
    <t xml:space="preserve">E46</t>
  </si>
  <si>
    <t xml:space="preserve">Environmental and foundation loading</t>
  </si>
  <si>
    <t xml:space="preserve">Uplift or flotation</t>
  </si>
  <si>
    <t xml:space="preserve">The base lifts, anchors stretch or fail, and lower piping moves out of alignment.</t>
  </si>
  <si>
    <t xml:space="preserve">Uplift can damage the bottom, knuckle, anchors, nozzles, and piping simultaneously.</t>
  </si>
  <si>
    <t xml:space="preserve">Bottom shape, anchor and foundation condition, piping displacement, and hidden laminate damage.</t>
  </si>
  <si>
    <t xml:space="preserve">Reestablish support and buoyancy restraint, then repair or replace affected tank and connection components as engineering evaluation directs.</t>
  </si>
  <si>
    <t xml:space="preserve">E47</t>
  </si>
  <si>
    <t xml:space="preserve">Environmental and localized pressure</t>
  </si>
  <si>
    <t xml:space="preserve">Freeze damage</t>
  </si>
  <si>
    <t xml:space="preserve">A nozzle, drain, jacket, or low point bulges or splits, sometimes with a crack into adjacent laminate.</t>
  </si>
  <si>
    <t xml:space="preserve">Local expansion can fracture a connection or create a through-wall path.</t>
  </si>
  <si>
    <t xml:space="preserve">Full crack extent, trapped-volume location, surrounding laminate, and recurring freeze exposure.</t>
  </si>
  <si>
    <t xml:space="preserve">Eliminate the liquid trap or freezing condition and rebuild or replace the affected connection and adjacent laminate.</t>
  </si>
  <si>
    <t xml:space="preserve">E48</t>
  </si>
  <si>
    <t xml:space="preserve">Thermal damage</t>
  </si>
  <si>
    <t xml:space="preserve">Fire, heat, charring, or thermal decomposition</t>
  </si>
  <si>
    <t xml:space="preserve">Tan-to-black discoloration, charring, blistered resin, distortion, or exposed fibers follows external heat.</t>
  </si>
  <si>
    <t xml:space="preserve">Resin properties and laminate bonds can be lost beyond the visible charred area.</t>
  </si>
  <si>
    <t xml:space="preserve">Temperature exposure, damage depth and area, softness or embrittlement, delamination, and fiber condition.</t>
  </si>
  <si>
    <t xml:space="preserve">Remove all heat-damaged material and reconstruct only where qualified evaluation confirms sound surrounding laminate; extensive exposure may require replacement.</t>
  </si>
  <si>
    <t xml:space="preserve">E49</t>
  </si>
  <si>
    <t xml:space="preserve">Seismic damage</t>
  </si>
  <si>
    <t xml:space="preserve">Tank shift, anchor cracking, knuckle whitening, and nozzle or piping misalignment occur in a common direction.</t>
  </si>
  <si>
    <t xml:space="preserve">Multiple components can be damaged even when the shell remains standing.</t>
  </si>
  <si>
    <t xml:space="preserve">Global alignment, bottom, anchors, shell, roof, nozzles, attachments, and piping.</t>
  </si>
  <si>
    <t xml:space="preserve">Reestablish foundation, restraint, and piping conditions, then use engineered component repairs or replacement based on the complete system inspection.</t>
  </si>
  <si>
    <t xml:space="preserve">E50</t>
  </si>
  <si>
    <t xml:space="preserve">Severe connection failure</t>
  </si>
  <si>
    <t xml:space="preserve">Nozzle pullout or separation</t>
  </si>
  <si>
    <t xml:space="preserve">The nozzle bond opens or the connection partially separates, exposing layered FRP edges and radial shell cracks.</t>
  </si>
  <si>
    <t xml:space="preserve">Structural continuity and containment at the penetration are substantially reduced.</t>
  </si>
  <si>
    <t xml:space="preserve">Surrounding shell damage, separation extent, remaining bond, pipe loads, and chemical exposure.</t>
  </si>
  <si>
    <t xml:space="preserve">Isolate the tank, support the piping, and reconstruct or replace the nozzle and affected shell only under an engineered repair design.</t>
  </si>
  <si>
    <t xml:space="preserve">E51</t>
  </si>
  <si>
    <t xml:space="preserve">Containment failure</t>
  </si>
  <si>
    <t xml:space="preserve">Through-wall shell crack or active shell leak</t>
  </si>
  <si>
    <t xml:space="preserve">Seepage, a stream, or spray emerges from a crack that crosses the corrosion barrier and structural wall.</t>
  </si>
  <si>
    <t xml:space="preserve">The tank has lost containment and may have broader unseen damage.</t>
  </si>
  <si>
    <t xml:space="preserve">Safe isolation, crack extent, surrounding wall condition, root cause, and remaining structural capacity.</t>
  </si>
  <si>
    <t xml:space="preserve">Keep the asset out of service until an engineered laminate repair, reline, major reconstruction, or replacement is selected.</t>
  </si>
  <si>
    <t xml:space="preserve">E52</t>
  </si>
  <si>
    <t xml:space="preserve">Catastrophic containment failure</t>
  </si>
  <si>
    <t xml:space="preserve">Creep rupture or catastrophic shell rupture</t>
  </si>
  <si>
    <t xml:space="preserve">A large irregular opening with peeled laminate plies and broken fibers follows rapid structural separation.</t>
  </si>
  <si>
    <t xml:space="preserve">Major containment and structural integrity are lost.</t>
  </si>
  <si>
    <t xml:space="preserve">Event cause, full tank damage, foundation and connection effects, and whether any structure remains reusable.</t>
  </si>
  <si>
    <t xml:space="preserve">Replacement is generally the primary consideration; any proposed reconstruction requires a qualified, asset-specific engineering basis.</t>
  </si>
  <si>
    <t xml:space="preserve">E53</t>
  </si>
  <si>
    <t xml:space="preserve">Bottom blowout</t>
  </si>
  <si>
    <t xml:space="preserve">The bottom or bottom-to-shell joint separates, often with failed anchors and a major release at the base.</t>
  </si>
  <si>
    <t xml:space="preserve">The primary load-carrying and containment boundary has failed.</t>
  </si>
  <si>
    <t xml:space="preserve">Bottom, knuckle, anchors, foundation, shell distortion, event sequence, and surrounding equipment.</t>
  </si>
  <si>
    <t xml:space="preserve">Tank replacement is generally indicated; major engineered reconstruction should be considered only if a comprehensive evaluation supports it.</t>
  </si>
  <si>
    <t xml:space="preserve">I1</t>
  </si>
  <si>
    <t xml:space="preserve">Internal</t>
  </si>
  <si>
    <t xml:space="preserve">Internal surface and corrosion barrier</t>
  </si>
  <si>
    <t xml:space="preserve">Inner-surface resin attack and normal-to-abnormal resin degradation</t>
  </si>
  <si>
    <t xml:space="preserve">The resin-rich surface becomes dull, rough, soft, discolored, or locally depleted; normal aging must be separated from progressive damage.</t>
  </si>
  <si>
    <t xml:space="preserve">The corrosion barrier is the first protection for the structural laminate.</t>
  </si>
  <si>
    <t xml:space="preserve">Exposure history, affected depth and area, material change, and progression.</t>
  </si>
  <si>
    <t xml:space="preserve">Restore the compatible inner surface when damage is shallow; deeper or widespread deterioration may require laminate repair, relining, or replacement.</t>
  </si>
  <si>
    <t xml:space="preserve">I2</t>
  </si>
  <si>
    <t xml:space="preserve">Chemical attack of the corrosion barrier</t>
  </si>
  <si>
    <t xml:space="preserve">Whitening, amber discoloration, roughness, pitting, or softening spreads through the veil and resin-rich liner.</t>
  </si>
  <si>
    <t xml:space="preserve">Continued attack can reach structural laminate.</t>
  </si>
  <si>
    <t xml:space="preserve">Chemical compatibility, operating history, barrier thickness, attack depth, and fiber exposure.</t>
  </si>
  <si>
    <t xml:space="preserve">Remove degraded material and rebuild a qualified compatible barrier, or reline or replace where attack is extensive.</t>
  </si>
  <si>
    <t xml:space="preserve">I3</t>
  </si>
  <si>
    <t xml:space="preserve">Permeation and chemical absorption</t>
  </si>
  <si>
    <t xml:space="preserve">Diffuse discoloration, subsurface darkening, swelling, softness, or blistering indicates fluid or vapor movement into resin.</t>
  </si>
  <si>
    <t xml:space="preserve">Damage can extend beyond visible surface change.</t>
  </si>
  <si>
    <t xml:space="preserve">Penetration depth, material-property change, affected area, chemical service, and structural involvement.</t>
  </si>
  <si>
    <t xml:space="preserve">Restore the barrier if effects are shallow and bounded; deeper permeation may require relining, laminate reconstruction, or replacement.</t>
  </si>
  <si>
    <t xml:space="preserve">I4</t>
  </si>
  <si>
    <t xml:space="preserve">Veil erosion</t>
  </si>
  <si>
    <t xml:space="preserve">The smooth surfacing veil is worn away, revealing coarser glass texture below.</t>
  </si>
  <si>
    <t xml:space="preserve">Loss of veil reduces the resin-rich protective layer.</t>
  </si>
  <si>
    <t xml:space="preserve">Remaining barrier thickness, exposed reinforcement, affected area, and active erosion source.</t>
  </si>
  <si>
    <t xml:space="preserve">Mitigate the exposure and restore the compatible veil and corrosion barrier where surrounding laminate remains sound.</t>
  </si>
  <si>
    <t xml:space="preserve">I5</t>
  </si>
  <si>
    <t xml:space="preserve">Corrosion-barrier thinning, erosion, or washout</t>
  </si>
  <si>
    <t xml:space="preserve">A worn channel or broad shallow area shows reduced liner thickness toward the structural laminate.</t>
  </si>
  <si>
    <t xml:space="preserve">Remaining chemical protection and service margin are reduced.</t>
  </si>
  <si>
    <t xml:space="preserve">Residual barrier, structural-wall involvement, full extent, and continuing exposure.</t>
  </si>
  <si>
    <t xml:space="preserve">Rebuild the barrier or install a qualified reline after correcting the cause; widespread structural loss may require replacement.</t>
  </si>
  <si>
    <t xml:space="preserve">I6</t>
  </si>
  <si>
    <t xml:space="preserve">Internal discoloration, staining, deposits, and loss of gloss</t>
  </si>
  <si>
    <t xml:space="preserve">Liquid-level rings, streaks, crystalline deposits, or dull zones record service exposure but may conceal the substrate.</t>
  </si>
  <si>
    <t xml:space="preserve">Visual appearance alone cannot establish remaining strength, and deposits may mask damage.</t>
  </si>
  <si>
    <t xml:space="preserve">Condition after safe cleaning, substrate hardness and texture, cracking, and exposure history.</t>
  </si>
  <si>
    <t xml:space="preserve">Clean and reassess; repair only the confirmed underlying damage rather than treating staining itself as structural failure.</t>
  </si>
  <si>
    <t xml:space="preserve">I7</t>
  </si>
  <si>
    <t xml:space="preserve">Crazing and fine inner-surface cracks</t>
  </si>
  <si>
    <t xml:space="preserve">Dense networks of hairline cracks remain at or near the resin-rich surface.</t>
  </si>
  <si>
    <t xml:space="preserve">Crazing can become a pathway for deeper chemical entry.</t>
  </si>
  <si>
    <t xml:space="preserve">Crack depth, distribution, growth, chemical exposure, and underlying laminate condition.</t>
  </si>
  <si>
    <t xml:space="preserve">Restore a compatible barrier where cracks are superficial; reconstruct deeper laminate where crazing has progressed.</t>
  </si>
  <si>
    <t xml:space="preserve">I8</t>
  </si>
  <si>
    <t xml:space="preserve">Osmotic, chemical, gas, or vapor blistering</t>
  </si>
  <si>
    <t xml:space="preserve">Intact rounded or elongated blisters rise beneath the liner or inner surface.</t>
  </si>
  <si>
    <t xml:space="preserve">Blisters can rupture, expose reinforcement, or signal wider disbondment.</t>
  </si>
  <si>
    <t xml:space="preserve">Number, size, depth, contents, interface, distribution, and surrounding bond condition.</t>
  </si>
  <si>
    <t xml:space="preserve">Remove and rebuild localized unsound blistered material; broad blistering may favor a qualified reline or replacement.</t>
  </si>
  <si>
    <t xml:space="preserve">I9</t>
  </si>
  <si>
    <t xml:space="preserve">Blister rupture</t>
  </si>
  <si>
    <t xml:space="preserve">An opened blister has curled resin edges and exposed glass or deeper laminate.</t>
  </si>
  <si>
    <t xml:space="preserve">The opening accelerates chemical entry and erosion.</t>
  </si>
  <si>
    <t xml:space="preserve">Cavity depth, exposed fibers, surrounding blisters, chemical penetration, and structural involvement.</t>
  </si>
  <si>
    <t xml:space="preserve">Remove the ruptured and disbonded material and rebuild the compatible barrier or laminate after determining the full affected area.</t>
  </si>
  <si>
    <t xml:space="preserve">I10</t>
  </si>
  <si>
    <t xml:space="preserve">Structural damage and material change</t>
  </si>
  <si>
    <t xml:space="preserve">Internal matrix or resin cracking</t>
  </si>
  <si>
    <t xml:space="preserve">A distinct crack penetrates farther than crazing but may leave most fibers intact.</t>
  </si>
  <si>
    <t xml:space="preserve">Matrix cracks can connect to delamination or a leak path.</t>
  </si>
  <si>
    <t xml:space="preserve">Depth, direction, fiber condition, delamination, growth, and initiating load.</t>
  </si>
  <si>
    <t xml:space="preserve">Correct the cause and perform engineered laminate restoration where damage is bounded; extensive cracking may require replacement.</t>
  </si>
  <si>
    <t xml:space="preserve">I11</t>
  </si>
  <si>
    <t xml:space="preserve">Exposed glass fibers and fiber attack</t>
  </si>
  <si>
    <t xml:space="preserve">Pale reinforcement becomes visible, etched, softened, or frayed after resin loss.</t>
  </si>
  <si>
    <t xml:space="preserve">Direct process contact can degrade reinforcement and reduce structural capacity.</t>
  </si>
  <si>
    <t xml:space="preserve">Fiber condition, damage depth, affected area, chemical exposure, and remaining wall.</t>
  </si>
  <si>
    <t xml:space="preserve">Remove attacked laminate and rebuild the barrier and structural plies, or reline or replace if damage is widespread.</t>
  </si>
  <si>
    <t xml:space="preserve">I12</t>
  </si>
  <si>
    <t xml:space="preserve">Knuckle-radius erosion and cracking</t>
  </si>
  <si>
    <t xml:space="preserve">Veil loss, scoring, whitening, or cracks follow the internal shell-to-bottom radius.</t>
  </si>
  <si>
    <t xml:space="preserve">The knuckle is a critical geometric and load transition.</t>
  </si>
  <si>
    <t xml:space="preserve">Crack depth, residual barrier, bottom support, settlement, and structural laminate.</t>
  </si>
  <si>
    <t xml:space="preserve">Correct support or abrasion causes, then rebuild the qualified knuckle barrier or laminate where repairability is established.</t>
  </si>
  <si>
    <t xml:space="preserve">I13</t>
  </si>
  <si>
    <t xml:space="preserve">Bottom-surface degradation and cracking</t>
  </si>
  <si>
    <t xml:space="preserve">Dullness, resin loss, deposits, and branching cracks affect the internal bottom.</t>
  </si>
  <si>
    <t xml:space="preserve">Bottom damage can progress unseen toward leakage or joint failure.</t>
  </si>
  <si>
    <t xml:space="preserve">Foundation support, crack depth, wall loss, chemical attack, and bottom-to-shell condition.</t>
  </si>
  <si>
    <t xml:space="preserve">Correct the support condition and perform engineered bottom repair or relining; broad structural damage may require replacement.</t>
  </si>
  <si>
    <t xml:space="preserve">I14</t>
  </si>
  <si>
    <t xml:space="preserve">Internal connections and hardware</t>
  </si>
  <si>
    <t xml:space="preserve">Drain-nozzle neck erosion and degradation</t>
  </si>
  <si>
    <t xml:space="preserve">Directional scoring, thinning, rough resin, or veil exposure affects the drain bore and transition.</t>
  </si>
  <si>
    <t xml:space="preserve">Concentrated damage at a drain can breach the connection or surrounding bottom.</t>
  </si>
  <si>
    <t xml:space="preserve">Residual wall, flow path, chemical attack, bond integrity, and bottom involvement.</t>
  </si>
  <si>
    <t xml:space="preserve">Correct the erosive condition and rebuild or replace the drain and transition using a qualified compatible laminate system.</t>
  </si>
  <si>
    <t xml:space="preserve">I15</t>
  </si>
  <si>
    <t xml:space="preserve">Inlet, return, sparger, or jet-impingement damage</t>
  </si>
  <si>
    <t xml:space="preserve">A fan-shaped or elongated wear patch forms directly opposite a nozzle or mixing device.</t>
  </si>
  <si>
    <t xml:space="preserve">Local erosion can rapidly thin the corrosion barrier.</t>
  </si>
  <si>
    <t xml:space="preserve">Flow direction, exposure rate, depth, barrier remaining, and structural involvement.</t>
  </si>
  <si>
    <t xml:space="preserve">Modify the damaging flow condition where necessary and rebuild the affected barrier or laminate.</t>
  </si>
  <si>
    <t xml:space="preserve">I16</t>
  </si>
  <si>
    <t xml:space="preserve">Internal abrasion</t>
  </si>
  <si>
    <t xml:space="preserve">Scrape marks, worn tracks, and roughened veil appear on the bottom or lower wall.</t>
  </si>
  <si>
    <t xml:space="preserve">Repeated wear removes resin and can expose or sever reinforcement.</t>
  </si>
  <si>
    <t xml:space="preserve">Abrasion source, affected area and depth, fiber damage, and remaining wall.</t>
  </si>
  <si>
    <t xml:space="preserve">Mitigate the abrasion and restore compatible surface or laminate; widespread service exposure may justify a qualified protective reline.</t>
  </si>
  <si>
    <t xml:space="preserve">I17</t>
  </si>
  <si>
    <t xml:space="preserve">Pitting, pinholes, and localized resin loss</t>
  </si>
  <si>
    <t xml:space="preserve">Small cavities or porous openings interrupt the inner resin surface.</t>
  </si>
  <si>
    <t xml:space="preserve">Pits can expose deeper laminate or form permeation and leak paths.</t>
  </si>
  <si>
    <t xml:space="preserve">Whether openings are blind or through-wall, their density, depth, cause, and surrounding laminate condition.</t>
  </si>
  <si>
    <t xml:space="preserve">Remove and rebuild localized defective barrier; widespread pitting may require broader relining or replacement.</t>
  </si>
  <si>
    <t xml:space="preserve">I18</t>
  </si>
  <si>
    <t xml:space="preserve">Liner cracking</t>
  </si>
  <si>
    <t xml:space="preserve">A defined crack opens through the corrosion liner while the structural wall may still appear intact.</t>
  </si>
  <si>
    <t xml:space="preserve">The protective liner is breached and process fluid can reach the structural laminate.</t>
  </si>
  <si>
    <t xml:space="preserve">Crack depth, liner bond, structural-wall condition, cause, and affected extent.</t>
  </si>
  <si>
    <t xml:space="preserve">Reconstruct the localized liner or install a qualified reline; repair must also address any underlying structural damage.</t>
  </si>
  <si>
    <t xml:space="preserve">I19</t>
  </si>
  <si>
    <t xml:space="preserve">Laminate and fabrication</t>
  </si>
  <si>
    <t xml:space="preserve">Liner-to-structure disbondment and peeling</t>
  </si>
  <si>
    <t xml:space="preserve">The liner, coating, or reline lifts, curls, flakes, or separates from the structural substrate.</t>
  </si>
  <si>
    <t xml:space="preserve">The separated liner no longer protects or transfers load uniformly.</t>
  </si>
  <si>
    <t xml:space="preserve">Bonded area, substrate soundness, trapped fluid, compatibility, and full disbondment extent.</t>
  </si>
  <si>
    <t xml:space="preserve">Remove disbonded material and reline only a qualified, properly prepared substrate; replace where substrate deterioration is too extensive.</t>
  </si>
  <si>
    <t xml:space="preserve">I20</t>
  </si>
  <si>
    <t xml:space="preserve">A raised or hollow area marks separation between internal wall plies.</t>
  </si>
  <si>
    <t xml:space="preserve">Separated plies cannot transfer load as intended.</t>
  </si>
  <si>
    <t xml:space="preserve">Perimeter, depth, interfaces, moisture or chemical intrusion, and structural significance.</t>
  </si>
  <si>
    <t xml:space="preserve">Remove and rebuild localized delamination; deep or widespread separation may require major reconstruction or replacement.</t>
  </si>
  <si>
    <t xml:space="preserve">I21</t>
  </si>
  <si>
    <t xml:space="preserve">Fiber-matrix debonding and stress whitening</t>
  </si>
  <si>
    <t xml:space="preserve">Diffuse white regions indicate microscopic separation between resin and fibers, often near strain or cracking.</t>
  </si>
  <si>
    <t xml:space="preserve">Interface damage can reduce stiffness and precede cracks or fiber fracture, although whitening is not automatically rejectable.</t>
  </si>
  <si>
    <t xml:space="preserve">Cause, depth, active load, fiber integrity, and associated delamination.</t>
  </si>
  <si>
    <t xml:space="preserve">Remove the load and rebuild confirmed damaged laminate when required by qualified evaluation.</t>
  </si>
  <si>
    <t xml:space="preserve">I22</t>
  </si>
  <si>
    <t xml:space="preserve">Cloudy white or opaque reinforcement remains insufficiently saturated with resin.</t>
  </si>
  <si>
    <t xml:space="preserve">The area has poor barrier continuity and interlaminar performance.</t>
  </si>
  <si>
    <t xml:space="preserve">Size, depth, ply location, surface connection, and effect on chemical or structural service.</t>
  </si>
  <si>
    <t xml:space="preserve">Remove and rebuild unacceptable dry laminate; disposition of minor indications must follow the governing criteria.</t>
  </si>
  <si>
    <t xml:space="preserve">I23</t>
  </si>
  <si>
    <t xml:space="preserve">Voids, air pockets, bubbles, and porosity</t>
  </si>
  <si>
    <t xml:space="preserve">Irregular subsurface cavities or elongated air pockets interrupt the inner laminate.</t>
  </si>
  <si>
    <t xml:space="preserve">Voids can seed blistering, cracking, delamination, and leakage.</t>
  </si>
  <si>
    <t xml:space="preserve">Size, density, depth, interfaces, surface connectivity, and location in the barrier or structural wall.</t>
  </si>
  <si>
    <t xml:space="preserve">Repair localized significant defects by qualified removal and reconstruction; widespread porosity may require broader reline or laminate replacement.</t>
  </si>
  <si>
    <t xml:space="preserve">I24</t>
  </si>
  <si>
    <t xml:space="preserve">Resin starvation or resin-rich areas</t>
  </si>
  <si>
    <t xml:space="preserve">Fiber-prominent matte zones or glossy amber resin pockets show an unbalanced resin-to-glass ratio.</t>
  </si>
  <si>
    <t xml:space="preserve">Starved areas are porous and exposed; resin-rich areas may be brittle and crack-prone.</t>
  </si>
  <si>
    <t xml:space="preserve">Extent, reinforcement content, cracking, barrier continuity, and structural significance.</t>
  </si>
  <si>
    <t xml:space="preserve">Remove and rebuild materially deficient laminate according to qualified acceptance and design criteria.</t>
  </si>
  <si>
    <t xml:space="preserve">I25</t>
  </si>
  <si>
    <t xml:space="preserve">Wrinkles, folds, bridging, and reinforcement distortion</t>
  </si>
  <si>
    <t xml:space="preserve">Folded fibers, bridged hollows, and resin pockets disrupt the intended laminate path.</t>
  </si>
  <si>
    <t xml:space="preserve">The defect can create thin spots, voids, weak directions, and concentrated stress.</t>
  </si>
  <si>
    <t xml:space="preserve">Ply geometry, missing thickness, affected area, voiding, and load orientation.</t>
  </si>
  <si>
    <t xml:space="preserve">Reconstruct localized defective laminate or provide engineered reinforcement only where the original design and surrounding material support it.</t>
  </si>
  <si>
    <t xml:space="preserve">I26</t>
  </si>
  <si>
    <t xml:space="preserve">Foreign inclusions and contamination</t>
  </si>
  <si>
    <t xml:space="preserve">A trapped dark or cloudy inclusion, often with nearby voids, lies beneath the resin surface.</t>
  </si>
  <si>
    <t xml:space="preserve">Contamination can weaken adhesion, cure, and chemical resistance.</t>
  </si>
  <si>
    <t xml:space="preserve">Material, dimensions, depth, affected interface, and whether a structural or barrier bond is interrupted.</t>
  </si>
  <si>
    <t xml:space="preserve">Remove contaminated laminate and rebuild the area where qualified criteria require correction.</t>
  </si>
  <si>
    <t xml:space="preserve">I27</t>
  </si>
  <si>
    <t xml:space="preserve">Improper cure and abnormal Barcol hardness</t>
  </si>
  <si>
    <t xml:space="preserve">Softness, uneven gloss, amber discoloration, impressions, burn marks, shrink cracks, voids, or delamination indicate abnormal cure.</t>
  </si>
  <si>
    <t xml:space="preserve">Chemical resistance and structural properties may be inadequate.</t>
  </si>
  <si>
    <t xml:space="preserve">Hardness pattern, affected depth and area, resin condition, service exposure, and related defects.</t>
  </si>
  <si>
    <t xml:space="preserve">Remove and rebuild unsound undercured or exotherm-damaged laminate unless a qualified material evaluation supports another disposition.</t>
  </si>
  <si>
    <t xml:space="preserve">I28</t>
  </si>
  <si>
    <t xml:space="preserve">The liner tapers abnormally, veil is missing, or structural plies are locally thin.</t>
  </si>
  <si>
    <t xml:space="preserve">Chemical life and structural capacity can both be reduced.</t>
  </si>
  <si>
    <t xml:space="preserve">Actual barrier and wall thickness, missing plies, affected area, design loads, and service exposure.</t>
  </si>
  <si>
    <t xml:space="preserve">Restore the barrier and add engineered structural reinforcement where supported by the design basis; widespread deficiency may require replacement.</t>
  </si>
  <si>
    <t xml:space="preserve">I29</t>
  </si>
  <si>
    <t xml:space="preserve">Internal nozzle chemical attack</t>
  </si>
  <si>
    <t xml:space="preserve">The nozzle bore, flange face, neck, or transition becomes rough, discolored, pitted, or veil-exposed.</t>
  </si>
  <si>
    <t xml:space="preserve">Nozzle geometry concentrates both process exposure and external piping load.</t>
  </si>
  <si>
    <t xml:space="preserve">Damage depth, remaining wall, bond condition, flow pattern, chemistry, and external loads.</t>
  </si>
  <si>
    <t xml:space="preserve">Rebuild the compatible nozzle liner or replace the nozzle and transition where deterioration is too deep or extensive.</t>
  </si>
  <si>
    <t xml:space="preserve">I30</t>
  </si>
  <si>
    <t xml:space="preserve">A crescent crack and radial branches form at the internal nozzle fillet or secondary bond.</t>
  </si>
  <si>
    <t xml:space="preserve">Cracking can compromise the liner, bond, and containment path.</t>
  </si>
  <si>
    <t xml:space="preserve">Depth, circumference, bond integrity, external pipe loads, and surrounding shell condition.</t>
  </si>
  <si>
    <t xml:space="preserve">Correct connection loads and rebuild the bond or nozzle under a qualified repair design.</t>
  </si>
  <si>
    <t xml:space="preserve">I31</t>
  </si>
  <si>
    <t xml:space="preserve">Internal nozzle or manway delamination</t>
  </si>
  <si>
    <t xml:space="preserve">The neck, repad, transition, or field laminate lifts or separates between plies or from the parent wall.</t>
  </si>
  <si>
    <t xml:space="preserve">The penetration may lose structural continuity and barrier protection.</t>
  </si>
  <si>
    <t xml:space="preserve">Interface, extent, substrate condition, load path, and related cracking.</t>
  </si>
  <si>
    <t xml:space="preserve">Remove and rebuild the affected secondary laminate or replace the connection when the parent structure cannot support repair.</t>
  </si>
  <si>
    <t xml:space="preserve">I32</t>
  </si>
  <si>
    <t xml:space="preserve">Manway internal-surface degradation</t>
  </si>
  <si>
    <t xml:space="preserve">Scuffing, rough edge sealing, chemical staining, chips, or transition cracking affects the manway interior.</t>
  </si>
  <si>
    <t xml:space="preserve">Damage occurs at a large opening and may extend beneath the cover or into the shell bond.</t>
  </si>
  <si>
    <t xml:space="preserve">Neck and flange condition, edge sealing, crack depth, bond integrity, and access-related damage.</t>
  </si>
  <si>
    <t xml:space="preserve">Restore compatible sealing and laminate or rebuild the manway connection where required.</t>
  </si>
  <si>
    <t xml:space="preserve">I33</t>
  </si>
  <si>
    <t xml:space="preserve">Internal hardware, baffle, or mixer abrasion and impact</t>
  </si>
  <si>
    <t xml:space="preserve">Rub tracks, impact marks, whitening, or cracking aligns with a loose or moving internal component.</t>
  </si>
  <si>
    <t xml:space="preserve">Repeated contact can damage both the hardware attachment and tank wall or bottom.</t>
  </si>
  <si>
    <t xml:space="preserve">Hardware stability, contact path, attachment bond, wall damage, and cyclic loading.</t>
  </si>
  <si>
    <t xml:space="preserve">Secure, modify, or replace the responsible component and reconstruct affected tank laminate under qualified design.</t>
  </si>
  <si>
    <t xml:space="preserve">I34</t>
  </si>
  <si>
    <t xml:space="preserve">Radial, axial, circumferential, or helical structural cracks</t>
  </si>
  <si>
    <t xml:space="preserve">Larger cracks follow load paths around penetrations, transitions, supports, or principal shell stresses.</t>
  </si>
  <si>
    <t xml:space="preserve">Orientation can signal structural involvement beyond the inner liner.</t>
  </si>
  <si>
    <t xml:space="preserve">Direction, depth, length, fiber breakage, delamination, growth, and initiating load.</t>
  </si>
  <si>
    <t xml:space="preserve">Correct the load and perform engineered structural reconstruction or replace the affected section where remaining laminate is insufficient.</t>
  </si>
  <si>
    <t xml:space="preserve">I35</t>
  </si>
  <si>
    <t xml:space="preserve">Broken glass bundles cross a crack or damaged zone rather than remaining continuous.</t>
  </si>
  <si>
    <t xml:space="preserve">Reinforcement capacity has been directly lost.</t>
  </si>
  <si>
    <t xml:space="preserve">Fracture area, ply orientations, remaining wall, connected delamination, and load history.</t>
  </si>
  <si>
    <t xml:space="preserve">An engineered structural rebuild may be possible when localized; extensive fiber fracture generally favors component or tank replacement.</t>
  </si>
  <si>
    <t xml:space="preserve">I36</t>
  </si>
  <si>
    <t xml:space="preserve">Wall thinning and structural-laminate loss</t>
  </si>
  <si>
    <t xml:space="preserve">A broad internal depression shows loss beyond the corrosion barrier into structural plies.</t>
  </si>
  <si>
    <t xml:space="preserve">Effective load-carrying wall thickness is reduced.</t>
  </si>
  <si>
    <t xml:space="preserve">Remaining thickness, full area, fiber condition, design loads, and active deterioration source.</t>
  </si>
  <si>
    <t xml:space="preserve">Restore structure and barrier under an engineered repair or reline design when localized; widespread wall loss may require replacement.</t>
  </si>
  <si>
    <t xml:space="preserve">I37</t>
  </si>
  <si>
    <t xml:space="preserve">Swelling, softening, embrittlement, or dimensional change</t>
  </si>
  <si>
    <t xml:space="preserve">Resin becomes swollen and soft or dry, brittle, and shrink-cracked, with local dimensional change.</t>
  </si>
  <si>
    <t xml:space="preserve">Changed material properties create secondary stress and uncertain remaining performance.</t>
  </si>
  <si>
    <t xml:space="preserve">Affected depth and area, chemical and temperature history, fiber condition, and structural involvement.</t>
  </si>
  <si>
    <t xml:space="preserve">Remove altered laminate and rebuild or reline if bounded; deep or widespread material change may require replacement.</t>
  </si>
  <si>
    <t xml:space="preserve">I38</t>
  </si>
  <si>
    <t xml:space="preserve">Thermal-shock or thermal-fatigue cracking</t>
  </si>
  <si>
    <t xml:space="preserve">Closely spaced cracks develop along a temperature-transition zone, often progressing from hairlines to a longer crack.</t>
  </si>
  <si>
    <t xml:space="preserve">Thermal cycling can damage the liner, resin, bonds, and laminate interfaces.</t>
  </si>
  <si>
    <t xml:space="preserve">Temperature history, crack depth, interface damage, affected area, and continuing operating cycle.</t>
  </si>
  <si>
    <t xml:space="preserve">Correct the thermal transition and rebuild damaged barrier or laminate under a qualified repair design.</t>
  </si>
  <si>
    <t xml:space="preserve">I39</t>
  </si>
  <si>
    <t xml:space="preserve">Mechanical fatigue cracking</t>
  </si>
  <si>
    <t xml:space="preserve">Multiple progressively sized cracks and a possible delamination halo appear at a cyclic stress location.</t>
  </si>
  <si>
    <t xml:space="preserve">Damage may continue growing even when no single overload occurred.</t>
  </si>
  <si>
    <t xml:space="preserve">Cycle history, crack growth, delamination, fiber condition, and load source.</t>
  </si>
  <si>
    <t xml:space="preserve">Eliminate or reduce the cyclic load and perform engineered repair or replacement based on remaining laminate.</t>
  </si>
  <si>
    <t xml:space="preserve">I40</t>
  </si>
  <si>
    <t xml:space="preserve">Internal repair or reline failure</t>
  </si>
  <si>
    <t xml:space="preserve">A newer patch, coating, or liner blisters, cracks, lifts, peels, disbonds, or leaks.</t>
  </si>
  <si>
    <t xml:space="preserve">The repair can conceal continuing attack or transfer damage to adjacent laminate.</t>
  </si>
  <si>
    <t xml:space="preserve">Original failure, substrate soundness, bond extent, compatibility, cure, and service exposure.</t>
  </si>
  <si>
    <t xml:space="preserve">Remove the failed system, reassess the substrate, and redesign the repair or reline—or replace the tank—using qualified materials and engineering.</t>
  </si>
  <si>
    <t xml:space="preserve">I41</t>
  </si>
  <si>
    <t xml:space="preserve">Containment and catastrophic failure</t>
  </si>
  <si>
    <t xml:space="preserve">Through-wall crack and seepage</t>
  </si>
  <si>
    <t xml:space="preserve">An internal crack crosses the complete wall and appears externally as a damp spot or slow weep.</t>
  </si>
  <si>
    <t xml:space="preserve">Both barrier and structural containment have been breached.</t>
  </si>
  <si>
    <t xml:space="preserve">Safe isolation, crack and wetting extent, surrounding wall, root cause, and remaining capacity.</t>
  </si>
  <si>
    <t xml:space="preserve">Keep the tank out of service until an engineered repair, reline, major reconstruction, or replacement is selected.</t>
  </si>
  <si>
    <t xml:space="preserve">I42</t>
  </si>
  <si>
    <t xml:space="preserve">Through-wall leakage</t>
  </si>
  <si>
    <t xml:space="preserve">A continuous liquid stream passes through a degraded or cracked lower-shell or bottom area.</t>
  </si>
  <si>
    <t xml:space="preserve">Active containment loss can enlarge and expose surrounding equipment and personnel.</t>
  </si>
  <si>
    <t xml:space="preserve">Leak path, total degraded area, chemical exposure, structural wall condition, and event progression.</t>
  </si>
  <si>
    <t xml:space="preserve">Isolate and make safe; repair only under an engineered scope, with relining or replacement considered where deterioration is extensive.</t>
  </si>
  <si>
    <t xml:space="preserve">I43</t>
  </si>
  <si>
    <t xml:space="preserve">Spray or jet leakage</t>
  </si>
  <si>
    <t xml:space="preserve">Liquid head or pressure drives a narrow energetic release through a hole or crack.</t>
  </si>
  <si>
    <t xml:space="preserve">The release indicates a complete containment breach and may be hazardous at a distance.</t>
  </si>
  <si>
    <t xml:space="preserve">Safe isolation, pressure or liquid head, opening geometry, surrounding damage, and root cause.</t>
  </si>
  <si>
    <t xml:space="preserve">Keep the tank out of service; select engineered reconstruction or replacement only after full damage assessment.</t>
  </si>
  <si>
    <t xml:space="preserve">I44</t>
  </si>
  <si>
    <t xml:space="preserve">Overpressure rupture</t>
  </si>
  <si>
    <t xml:space="preserve">Outward bulging, stretched laminate, radial cracking, or a developing split follows excessive internal pressure.</t>
  </si>
  <si>
    <t xml:space="preserve">The load may have exceeded the intended capability of the whole tank.</t>
  </si>
  <si>
    <t xml:space="preserve">Pressure event, venting, shell and roof deformation, fiber damage, and global geometry.</t>
  </si>
  <si>
    <t xml:space="preserve">Correct the pressure and venting cause; extensive rupture generally requires replacement, while any reconstruction needs a complete engineering basis.</t>
  </si>
  <si>
    <t xml:space="preserve">I45</t>
  </si>
  <si>
    <t xml:space="preserve">Vacuum collapse</t>
  </si>
  <si>
    <t xml:space="preserve">The shell or roof pulls inward with compressed liner wrinkles and buckle ridges.</t>
  </si>
  <si>
    <t xml:space="preserve">Global instability can damage multiple plies, nozzles, roof, and shell geometry.</t>
  </si>
  <si>
    <t xml:space="preserve">Venting event, full deformation, cracking, delamination, and remaining structural shape.</t>
  </si>
  <si>
    <t xml:space="preserve">Correct the vacuum cause and obtain engineered disposition; major collapse commonly points toward large reconstruction or replacement.</t>
  </si>
  <si>
    <t xml:space="preserve">I46</t>
  </si>
  <si>
    <t xml:space="preserve">Catastrophic bottom or shell rupture</t>
  </si>
  <si>
    <t xml:space="preserve">A large opening with peeled laminate layers, broken glass bundles, and separated corrosion barrier causes a major release.</t>
  </si>
  <si>
    <t xml:space="preserve">Primary containment and structural continuity are lost.</t>
  </si>
  <si>
    <t xml:space="preserve">Event cause, complete tank and foundation damage, connections, and whether any material remains reusable.</t>
  </si>
  <si>
    <t xml:space="preserve">Replacement is generally the primary consideration; exceptional reconstruction requires comprehensive qualified engineering.</t>
  </si>
  <si>
    <t xml:space="preserve">PHOTOGRAPH AND MEDIA LOG</t>
  </si>
  <si>
    <t xml:space="preserve">Create a sequence of overall, medium, and close views. Preserve the original file and record annotations separately.</t>
  </si>
  <si>
    <t xml:space="preserve">Suggested file name: TK101_2026-07-26_EXT_N3_03OCLOCK_DETAIL_001.jpg</t>
  </si>
  <si>
    <t xml:space="preserve">Photo ID</t>
  </si>
  <si>
    <t xml:space="preserve">File name</t>
  </si>
  <si>
    <t xml:space="preserve">Date</t>
  </si>
  <si>
    <t xml:space="preserve">Time</t>
  </si>
  <si>
    <t xml:space="preserve">Photographer</t>
  </si>
  <si>
    <t xml:space="preserve">Tank ID</t>
  </si>
  <si>
    <t xml:space="preserve">Component</t>
  </si>
  <si>
    <t xml:space="preserve">Precise location</t>
  </si>
  <si>
    <t xml:space="preserve">View</t>
  </si>
  <si>
    <t xml:space="preserve">Direction</t>
  </si>
  <si>
    <t xml:space="preserve">Condition ID</t>
  </si>
  <si>
    <t xml:space="preserve">Scale included</t>
  </si>
  <si>
    <t xml:space="preserve">Observation record</t>
  </si>
  <si>
    <t xml:space="preserve">Caption</t>
  </si>
  <si>
    <t xml:space="preserve">P001</t>
  </si>
  <si>
    <t xml:space="preserve">P002</t>
  </si>
  <si>
    <t xml:space="preserve">P003</t>
  </si>
  <si>
    <t xml:space="preserve">P004</t>
  </si>
  <si>
    <t xml:space="preserve">P005</t>
  </si>
  <si>
    <t xml:space="preserve">P006</t>
  </si>
  <si>
    <t xml:space="preserve">P007</t>
  </si>
  <si>
    <t xml:space="preserve">P008</t>
  </si>
  <si>
    <t xml:space="preserve">P009</t>
  </si>
  <si>
    <t xml:space="preserve">P010</t>
  </si>
  <si>
    <t xml:space="preserve">P011</t>
  </si>
  <si>
    <t xml:space="preserve">P012</t>
  </si>
  <si>
    <t xml:space="preserve">P013</t>
  </si>
  <si>
    <t xml:space="preserve">P014</t>
  </si>
  <si>
    <t xml:space="preserve">P015</t>
  </si>
  <si>
    <t xml:space="preserve">P016</t>
  </si>
  <si>
    <t xml:space="preserve">P017</t>
  </si>
  <si>
    <t xml:space="preserve">P018</t>
  </si>
  <si>
    <t xml:space="preserve">P019</t>
  </si>
  <si>
    <t xml:space="preserve">P020</t>
  </si>
  <si>
    <t xml:space="preserve">P021</t>
  </si>
  <si>
    <t xml:space="preserve">P022</t>
  </si>
  <si>
    <t xml:space="preserve">P023</t>
  </si>
  <si>
    <t xml:space="preserve">P024</t>
  </si>
  <si>
    <t xml:space="preserve">P025</t>
  </si>
  <si>
    <t xml:space="preserve">P026</t>
  </si>
  <si>
    <t xml:space="preserve">P027</t>
  </si>
  <si>
    <t xml:space="preserve">P028</t>
  </si>
  <si>
    <t xml:space="preserve">P029</t>
  </si>
  <si>
    <t xml:space="preserve">P030</t>
  </si>
  <si>
    <t xml:space="preserve">P031</t>
  </si>
  <si>
    <t xml:space="preserve">P032</t>
  </si>
  <si>
    <t xml:space="preserve">P033</t>
  </si>
  <si>
    <t xml:space="preserve">P034</t>
  </si>
  <si>
    <t xml:space="preserve">P035</t>
  </si>
  <si>
    <t xml:space="preserve">P036</t>
  </si>
  <si>
    <t xml:space="preserve">P037</t>
  </si>
  <si>
    <t xml:space="preserve">P038</t>
  </si>
  <si>
    <t xml:space="preserve">P039</t>
  </si>
  <si>
    <t xml:space="preserve">P040</t>
  </si>
  <si>
    <t xml:space="preserve">OBSERVATION REGISTER</t>
  </si>
  <si>
    <t xml:space="preserve">Create a traceable record for each visible condition. This register does not assign a structural rating or fitness-for-service decision.</t>
  </si>
  <si>
    <t xml:space="preserve">Records entered</t>
  </si>
  <si>
    <t xml:space="preserve">Observed</t>
  </si>
  <si>
    <t xml:space="preserve">Prompt evaluation</t>
  </si>
  <si>
    <t xml:space="preserve">Emergency procedure</t>
  </si>
  <si>
    <t xml:space="preserve">Record</t>
  </si>
  <si>
    <t xml:space="preserve">Observer</t>
  </si>
  <si>
    <t xml:space="preserve">Condition and precise location</t>
  </si>
  <si>
    <t xml:space="preserve">What is visible and extent</t>
  </si>
  <si>
    <t xml:space="preserve">Surface state</t>
  </si>
  <si>
    <t xml:space="preserve">Comparison / immediate action</t>
  </si>
  <si>
    <t xml:space="preserve">Responsible party</t>
  </si>
  <si>
    <t xml:space="preserve">Target / review date</t>
  </si>
  <si>
    <t xml:space="preserve">OBS-001</t>
  </si>
  <si>
    <t xml:space="preserve">OBS-002</t>
  </si>
  <si>
    <t xml:space="preserve">OBS-003</t>
  </si>
  <si>
    <t xml:space="preserve">OBS-004</t>
  </si>
  <si>
    <t xml:space="preserve">OBS-005</t>
  </si>
  <si>
    <t xml:space="preserve">OBS-006</t>
  </si>
  <si>
    <t xml:space="preserve">OBS-007</t>
  </si>
  <si>
    <t xml:space="preserve">OBS-008</t>
  </si>
  <si>
    <t xml:space="preserve">OBS-009</t>
  </si>
  <si>
    <t xml:space="preserve">OBS-010</t>
  </si>
  <si>
    <t xml:space="preserve">OBS-011</t>
  </si>
  <si>
    <t xml:space="preserve">OBS-012</t>
  </si>
  <si>
    <t xml:space="preserve">OBS-013</t>
  </si>
  <si>
    <t xml:space="preserve">OBS-014</t>
  </si>
  <si>
    <t xml:space="preserve">OBS-015</t>
  </si>
  <si>
    <t xml:space="preserve">OBS-016</t>
  </si>
  <si>
    <t xml:space="preserve">OBS-017</t>
  </si>
  <si>
    <t xml:space="preserve">OBS-018</t>
  </si>
  <si>
    <t xml:space="preserve">OBS-019</t>
  </si>
  <si>
    <t xml:space="preserve">OBS-020</t>
  </si>
  <si>
    <t xml:space="preserve">OBS-021</t>
  </si>
  <si>
    <t xml:space="preserve">OBS-022</t>
  </si>
  <si>
    <t xml:space="preserve">OBS-023</t>
  </si>
  <si>
    <t xml:space="preserve">OBS-024</t>
  </si>
  <si>
    <t xml:space="preserve">OBS-025</t>
  </si>
  <si>
    <t xml:space="preserve">OBS-026</t>
  </si>
  <si>
    <t xml:space="preserve">OBS-027</t>
  </si>
  <si>
    <t xml:space="preserve">OBS-028</t>
  </si>
  <si>
    <t xml:space="preserve">OBS-029</t>
  </si>
  <si>
    <t xml:space="preserve">OBS-030</t>
  </si>
  <si>
    <t xml:space="preserve">OBS-031</t>
  </si>
  <si>
    <t xml:space="preserve">OBS-032</t>
  </si>
  <si>
    <t xml:space="preserve">OBS-033</t>
  </si>
  <si>
    <t xml:space="preserve">OBS-034</t>
  </si>
  <si>
    <t xml:space="preserve">OBS-035</t>
  </si>
  <si>
    <t xml:space="preserve">OBS-036</t>
  </si>
  <si>
    <t xml:space="preserve">OBS-037</t>
  </si>
  <si>
    <t xml:space="preserve">OBS-038</t>
  </si>
  <si>
    <t xml:space="preserve">OBS-039</t>
  </si>
  <si>
    <t xml:space="preserve">OBS-040</t>
  </si>
  <si>
    <t xml:space="preserve">OBS-041</t>
  </si>
  <si>
    <t xml:space="preserve">OBS-042</t>
  </si>
  <si>
    <t xml:space="preserve">OBS-043</t>
  </si>
  <si>
    <t xml:space="preserve">OBS-044</t>
  </si>
  <si>
    <t xml:space="preserve">OBS-045</t>
  </si>
  <si>
    <t xml:space="preserve">OBS-046</t>
  </si>
  <si>
    <t xml:space="preserve">OBS-047</t>
  </si>
  <si>
    <t xml:space="preserve">OBS-048</t>
  </si>
  <si>
    <t xml:space="preserve">OBS-049</t>
  </si>
  <si>
    <t xml:space="preserve">OBS-050</t>
  </si>
  <si>
    <t xml:space="preserve">ABOVEGROUND STORAGE TANK SUPPLEMENT</t>
  </si>
  <si>
    <t xml:space="preserve">Document foundation, supports, weather exposure, connections, attachments, secondary containment, and prior work from repeatable viewpoints.</t>
  </si>
  <si>
    <t xml:space="preserve">Focused item</t>
  </si>
  <si>
    <t xml:space="preserve">Location / record reference</t>
  </si>
  <si>
    <t xml:space="preserve">Foundation settlement, cracking, drainage, and support continuity</t>
  </si>
  <si>
    <t xml:space="preserve">Bottom-edge and lower-knuckle condition</t>
  </si>
  <si>
    <t xml:space="preserve">Shell plumbness, roundness, bulging, or buckling</t>
  </si>
  <si>
    <t xml:space="preserve">Anchor lugs, hold-downs, saddles, skirts, and metallic hardware</t>
  </si>
  <si>
    <t xml:space="preserve">UV exposure, weathering, exterior resin condition, and fiber blooming</t>
  </si>
  <si>
    <t xml:space="preserve">Nozzle loading from piping, valves, equipment, and thermal movement</t>
  </si>
  <si>
    <t xml:space="preserve">Roof, vent, overflow, mixer, ladder, platform, and handrail attachments</t>
  </si>
  <si>
    <t xml:space="preserve">Secondary containment staining, standing liquid, and drainage</t>
  </si>
  <si>
    <t xml:space="preserve">Flood, uplift, wind, freeze, fire, heat, or seismic history</t>
  </si>
  <si>
    <t xml:space="preserve">Prior repairs, overlaminates, and recurring locations</t>
  </si>
  <si>
    <t xml:space="preserve">Relevant Plastech service: Fiberglass tank repair | (410) 737-4700</t>
  </si>
  <si>
    <t xml:space="preserve">UNDERGROUND STORAGE TANK SUPPLEMENT</t>
  </si>
  <si>
    <t xml:space="preserve">Document accessible components and available records without assuming the condition of buried or otherwise inaccessible surfaces.</t>
  </si>
  <si>
    <t xml:space="preserve">Accessible risers, sumps, vaults, covers, and penetrations</t>
  </si>
  <si>
    <t xml:space="preserve">Fill, vent, withdrawal, and monitoring connections</t>
  </si>
  <si>
    <t xml:space="preserve">Settlement, movement, loading, or damage at accessible piping</t>
  </si>
  <si>
    <t xml:space="preserve">Groundwater, flood, uplift, or flotation history</t>
  </si>
  <si>
    <t xml:space="preserve">Leak-detection or monitoring records</t>
  </si>
  <si>
    <t xml:space="preserve">Product inventory or reconciliation concerns</t>
  </si>
  <si>
    <t xml:space="preserve">Access or excavation history</t>
  </si>
  <si>
    <t xml:space="preserve">Prior lining, relining, patching, or nozzle work</t>
  </si>
  <si>
    <t xml:space="preserve">Available installation, backfill, anchorage, and test records</t>
  </si>
  <si>
    <t xml:space="preserve">Buried or inaccessible surfaces identified as not accessible</t>
  </si>
  <si>
    <t xml:space="preserve">Relevant Plastech service: Underground tank repair and relining | (410) 737-4700</t>
  </si>
  <si>
    <t xml:space="preserve">FRP TANKER TRAILER SUPPLEMENT</t>
  </si>
  <si>
    <t xml:space="preserve">Document chemical service together with cyclic road loading, vibration, impact exposure, equipment connections, and prior repair history.</t>
  </si>
  <si>
    <t xml:space="preserve">Overall shell shape and exterior laminate</t>
  </si>
  <si>
    <t xml:space="preserve">Impact, abrasion, gouging, stress whitening, and exposed fibers</t>
  </si>
  <si>
    <t xml:space="preserve">Saddles, frame interfaces, supports, and attachment points</t>
  </si>
  <si>
    <t xml:space="preserve">Manways, hatches, gaskets, covers, and fasteners</t>
  </si>
  <si>
    <t xml:space="preserve">Inlets, outlets, valves, vents, hoses, and connected piping</t>
  </si>
  <si>
    <t xml:space="preserve">Baffles and internal attachments, when inspection is authorized</t>
  </si>
  <si>
    <t xml:space="preserve">Road-debris, tire, jackknife, rollover, and collision damage</t>
  </si>
  <si>
    <t xml:space="preserve">UV and weather exposure</t>
  </si>
  <si>
    <t xml:space="preserve">Cargo compatibility, cleaning history, and temperature history</t>
  </si>
  <si>
    <t xml:space="preserve">Prior repairs and recurring conditions</t>
  </si>
  <si>
    <t xml:space="preserve">REPAIR-READINESS RECORD</t>
  </si>
  <si>
    <t xml:space="preserve">Prepare the asset, service, condition, load, access, schedule, and documentation information needed for qualified evaluation and scope development.</t>
  </si>
  <si>
    <t xml:space="preserve">Information for scope development</t>
  </si>
  <si>
    <t xml:space="preserve">Source / owner</t>
  </si>
  <si>
    <t xml:space="preserve">Provided date</t>
  </si>
  <si>
    <t xml:space="preserve">Tank identification and drawings</t>
  </si>
  <si>
    <t xml:space="preserve">Manufacturer and laminate information</t>
  </si>
  <si>
    <t xml:space="preserve">Current and historical product</t>
  </si>
  <si>
    <t xml:space="preserve">Chemical concentration and contaminants</t>
  </si>
  <si>
    <t xml:space="preserve">Operating and design temperatures</t>
  </si>
  <si>
    <t xml:space="preserve">Operating and design pressure or vacuum</t>
  </si>
  <si>
    <t xml:space="preserve">Specific gravity and liquid level</t>
  </si>
  <si>
    <t xml:space="preserve">Agitation, flow, solids, abrasion, and impingement</t>
  </si>
  <si>
    <t xml:space="preserve">Venting and overflow configuration</t>
  </si>
  <si>
    <t xml:space="preserve">Condition map and observation records</t>
  </si>
  <si>
    <t xml:space="preserve">Original, unedited photographs</t>
  </si>
  <si>
    <t xml:space="preserve">Measurements and test records produced by qualified personnel</t>
  </si>
  <si>
    <t xml:space="preserve">Prior inspection, repair, and reline records</t>
  </si>
  <si>
    <t xml:space="preserve">Connected piping, valve, equipment, and thermal-movement information</t>
  </si>
  <si>
    <t xml:space="preserve">Foundation, anchorage, support, and settlement information</t>
  </si>
  <si>
    <t xml:space="preserve">Facility-controlled access, cleaning, and site-work requirements</t>
  </si>
  <si>
    <t xml:space="preserve">Required quality records and acceptance basis</t>
  </si>
  <si>
    <t xml:space="preserve">Required project schedule and outage window</t>
  </si>
  <si>
    <t xml:space="preserve">PLASTECH SERVICES AND CONTACT DIRECTORY</t>
  </si>
  <si>
    <t xml:space="preserve">Plastech Services, Inc. | (410) 737-4700 | www.plastechservices.com</t>
  </si>
  <si>
    <t xml:space="preserve">Share tank drawings, service conditions, operating history, photographs, and inspection records. Choose the service that matches the asset and question. For an urgent condition, follow the facility's emergency and site-control procedures first; then contact Plastech when site controls are active.</t>
  </si>
  <si>
    <t xml:space="preserve">Need</t>
  </si>
  <si>
    <t xml:space="preserve">Customer-facing service</t>
  </si>
  <si>
    <t xml:space="preserve">Destination</t>
  </si>
  <si>
    <t xml:space="preserve">How to use the link</t>
  </si>
  <si>
    <t xml:space="preserve">Company information</t>
  </si>
  <si>
    <t xml:space="preserve">Visit Plastech Services</t>
  </si>
  <si>
    <t xml:space="preserve">https://www.plastechservices.com/</t>
  </si>
  <si>
    <t xml:space="preserve">Company, capabilities, and current contact information</t>
  </si>
  <si>
    <t xml:space="preserve">Inspection planning</t>
  </si>
  <si>
    <t xml:space="preserve">https://www.plastechservices.com/fiberglass-tank-inspection</t>
  </si>
  <si>
    <t xml:space="preserve">Condition assessment, documentation, and repair planning</t>
  </si>
  <si>
    <t xml:space="preserve">99-condition companion</t>
  </si>
  <si>
    <t xml:space="preserve">FRP Tank Failure Visualizer</t>
  </si>
  <si>
    <t xml:space="preserve">https://www.plastechservices.com/frp-tank-failure-visualizer</t>
  </si>
  <si>
    <t xml:space="preserve">Educational visual reference</t>
  </si>
  <si>
    <t xml:space="preserve">General tank damage</t>
  </si>
  <si>
    <t xml:space="preserve">External cracks, leaks, impact, supports, shell, roof, and bottom damage</t>
  </si>
  <si>
    <t xml:space="preserve">Internal deterioration</t>
  </si>
  <si>
    <t xml:space="preserve">Widespread blistering, chemical attack, and corrosion-barrier deterioration</t>
  </si>
  <si>
    <t xml:space="preserve">Connections and openings</t>
  </si>
  <si>
    <t xml:space="preserve">Nozzles, flanges, manways, vents, drains, fittings, and pipe-loading damage</t>
  </si>
  <si>
    <t xml:space="preserve">Underground tanks</t>
  </si>
  <si>
    <t xml:space="preserve">Underground tank repair and relining</t>
  </si>
  <si>
    <t xml:space="preserve">https://www.plastechservices.com/underground-storage-tank-repair-reline</t>
  </si>
  <si>
    <t xml:space="preserve">UST repair, relining, modification, penetrations, ribs, and accessible areas</t>
  </si>
  <si>
    <t xml:space="preserve">Field-executed work</t>
  </si>
  <si>
    <t xml:space="preserve">Onsite FRP services</t>
  </si>
  <si>
    <t xml:space="preserve">https://www.plastechservices.com/onsite-frp-fiberglass-services</t>
  </si>
  <si>
    <t xml:space="preserve">Onsite evaluation, repair, modification, reinforcement, or installation</t>
  </si>
  <si>
    <t xml:space="preserve">Connected piping</t>
  </si>
  <si>
    <t xml:space="preserve">Fiberglass pipe repair</t>
  </si>
  <si>
    <t xml:space="preserve">https://www.plastechservices.com/fiberglass-pipe-repair</t>
  </si>
  <si>
    <t xml:space="preserve">FRP piping, joints, fittings, and connected-system issues</t>
  </si>
  <si>
    <t xml:space="preserve">Urgent response</t>
  </si>
  <si>
    <t xml:space="preserve">Emergency response services</t>
  </si>
  <si>
    <t xml:space="preserve">https://www.plastechservices.com/emergency-response-services</t>
  </si>
  <si>
    <t xml:space="preserve">After facility emergency and site-control procedures are active</t>
  </si>
  <si>
    <t xml:space="preserve">Project review</t>
  </si>
  <si>
    <t xml:space="preserve">Request a project review</t>
  </si>
  <si>
    <t xml:space="preserve">https://www.plastechservices.com/quote</t>
  </si>
  <si>
    <t xml:space="preserve">Submit project details and supporting records</t>
  </si>
  <si>
    <t xml:space="preserve">Chemical processing</t>
  </si>
  <si>
    <t xml:space="preserve">Chemical-processing maintenance services</t>
  </si>
  <si>
    <t xml:space="preserve">https://www.plastechservices.com/industries/chemical-processing</t>
  </si>
  <si>
    <t xml:space="preserve">Industry-specific service information</t>
  </si>
  <si>
    <t xml:space="preserve">Pulp and paper</t>
  </si>
  <si>
    <t xml:space="preserve">Pulp and paper facility services</t>
  </si>
  <si>
    <t xml:space="preserve">https://www.plastechservices.com/industries/pulp-and-paper-mill</t>
  </si>
  <si>
    <t xml:space="preserve">Water and wastewater</t>
  </si>
  <si>
    <t xml:space="preserve">Water and wastewater infrastructure services</t>
  </si>
  <si>
    <t xml:space="preserve">https://www.plastechservices.com/industries/wastewater-treatment</t>
  </si>
  <si>
    <t xml:space="preserve">COMPANY QUALIFICATION NOTE
Plastech Services, Inc. is an ISO 9001-certified company. The certification applies to the organization's quality-management system, not to an individual repair, reline, material, or field result. Project-specific safety, confined-space, insurance, facility, and scope requirements must still be confirmed.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</si>
</sst>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2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22"/>
      <color rgb="FFFFFFFF"/>
      <name val="Barlow Condensed"/>
      <family val="0"/>
      <charset val="1"/>
    </font>
    <font>
      <b val="true"/>
      <sz val="10"/>
      <color rgb="FFFFFFFF"/>
      <name val="Inter"/>
      <family val="0"/>
      <charset val="1"/>
    </font>
    <font>
      <b val="true"/>
      <sz val="14"/>
      <color rgb="FFFFFFFF"/>
      <name val="Barlow Condensed"/>
      <family val="0"/>
      <charset val="1"/>
    </font>
    <font>
      <b val="true"/>
      <sz val="9"/>
      <color rgb="FFFFFFFF"/>
      <name val="IBM Plex Mono"/>
      <family val="0"/>
      <charset val="1"/>
    </font>
    <font>
      <b val="true"/>
      <sz val="12"/>
      <color rgb="FF062B59"/>
      <name val="Barlow Condensed"/>
      <family val="0"/>
      <charset val="1"/>
    </font>
    <font>
      <sz val="9"/>
      <color rgb="FF1F2933"/>
      <name val="Inter"/>
      <family val="0"/>
      <charset val="1"/>
    </font>
    <font>
      <b val="true"/>
      <sz val="9"/>
      <color rgb="FF062B59"/>
      <name val="Inter"/>
      <family val="0"/>
      <charset val="1"/>
    </font>
    <font>
      <b val="true"/>
      <sz val="15"/>
      <color rgb="FFA94719"/>
      <name val="Barlow Condensed"/>
      <family val="0"/>
      <charset val="1"/>
    </font>
    <font>
      <b val="true"/>
      <sz val="15"/>
      <color rgb="FF094CA1"/>
      <name val="Barlow Condensed"/>
      <family val="0"/>
      <charset val="1"/>
    </font>
    <font>
      <b val="true"/>
      <sz val="9"/>
      <color rgb="FFFFFFFF"/>
      <name val="Inter"/>
      <family val="0"/>
      <charset val="1"/>
    </font>
    <font>
      <b val="true"/>
      <sz val="18"/>
      <color rgb="FFFFFFFF"/>
      <name val="Barlow Condensed"/>
      <family val="0"/>
      <charset val="1"/>
    </font>
    <font>
      <b val="true"/>
      <sz val="8"/>
      <color rgb="FF1F2933"/>
      <name val="Inter"/>
      <family val="0"/>
      <charset val="1"/>
    </font>
    <font>
      <b val="true"/>
      <sz val="9"/>
      <color rgb="FF094CA1"/>
      <name val="Inter"/>
      <family val="0"/>
      <charset val="1"/>
    </font>
    <font>
      <b val="true"/>
      <sz val="9"/>
      <color rgb="FFA94719"/>
      <name val="Inter"/>
      <family val="0"/>
      <charset val="1"/>
    </font>
    <font>
      <sz val="8"/>
      <color rgb="FF062B59"/>
      <name val="IBM Plex Mono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62B59"/>
        <bgColor rgb="FF1F2933"/>
      </patternFill>
    </fill>
    <fill>
      <patternFill patternType="solid">
        <fgColor rgb="FFF16725"/>
        <bgColor rgb="FFFF8080"/>
      </patternFill>
    </fill>
    <fill>
      <patternFill patternType="solid">
        <fgColor rgb="FF094CA1"/>
        <bgColor rgb="FF156082"/>
      </patternFill>
    </fill>
    <fill>
      <patternFill patternType="solid">
        <fgColor rgb="FFEAF2FB"/>
        <bgColor rgb="FFEAF6EF"/>
      </patternFill>
    </fill>
    <fill>
      <patternFill patternType="solid">
        <fgColor rgb="FFFFFFFF"/>
        <bgColor rgb="FFFFF9E8"/>
      </patternFill>
    </fill>
    <fill>
      <patternFill patternType="solid">
        <fgColor rgb="FFFFF4EC"/>
        <bgColor rgb="FFFFF9E8"/>
      </patternFill>
    </fill>
    <fill>
      <patternFill patternType="solid">
        <fgColor rgb="FFFFF9E8"/>
        <bgColor rgb="FFFFF4E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D7DDE3"/>
      </left>
      <right style="thin">
        <color rgb="FFD7DDE3"/>
      </right>
      <top style="thin">
        <color rgb="FFD7DDE3"/>
      </top>
      <bottom style="thin">
        <color rgb="FFD7DDE3"/>
      </bottom>
      <diagonal/>
    </border>
    <border diagonalUp="false" diagonalDown="false">
      <left style="thick">
        <color rgb="FFF16725"/>
      </left>
      <right style="thin">
        <color rgb="FFD7DDE3"/>
      </right>
      <top style="thin">
        <color rgb="FFD7DDE3"/>
      </top>
      <bottom style="thin">
        <color rgb="FFD7DDE3"/>
      </bottom>
      <diagonal/>
    </border>
    <border diagonalUp="false" diagonalDown="false">
      <left style="thin">
        <color rgb="FF062B59"/>
      </left>
      <right style="thin">
        <color rgb="FF062B59"/>
      </right>
      <top style="thin">
        <color rgb="FF062B59"/>
      </top>
      <bottom style="thin">
        <color rgb="FF062B59"/>
      </bottom>
      <diagonal/>
    </border>
    <border diagonalUp="false" diagonalDown="false">
      <left/>
      <right/>
      <top/>
      <bottom style="thin">
        <color rgb="FFD7DDE3"/>
      </bottom>
      <diagonal/>
    </border>
    <border diagonalUp="false" diagonalDown="false">
      <left/>
      <right/>
      <top style="thin">
        <color rgb="FFD7DDE3"/>
      </top>
      <bottom style="thin">
        <color rgb="FFD7DDE3"/>
      </bottom>
      <diagonal/>
    </border>
    <border diagonalUp="false" diagonalDown="false">
      <left style="thin">
        <color rgb="FFAEB8C2"/>
      </left>
      <right style="thin">
        <color rgb="FFAEB8C2"/>
      </right>
      <top style="thin">
        <color rgb="FFAEB8C2"/>
      </top>
      <bottom style="thin">
        <color rgb="FFAEB8C2"/>
      </bottom>
      <diagonal/>
    </border>
    <border diagonalUp="false" diagonalDown="false">
      <left style="thick">
        <color rgb="FF094CA1"/>
      </left>
      <right style="thin">
        <color rgb="FFD7DDE3"/>
      </right>
      <top style="thin">
        <color rgb="FFD7DDE3"/>
      </top>
      <bottom style="thin">
        <color rgb="FFD7DDE3"/>
      </bottom>
      <diagonal/>
    </border>
    <border diagonalUp="false" diagonalDown="false">
      <left style="thin">
        <color rgb="FFA94719"/>
      </left>
      <right style="thin">
        <color rgb="FFA94719"/>
      </right>
      <top style="thin">
        <color rgb="FFA94719"/>
      </top>
      <bottom style="thin">
        <color rgb="FFA9471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5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7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5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7" borderId="2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3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5" borderId="6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8" borderId="6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7" borderId="6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4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7" borderId="5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8" borderId="6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5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7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8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53">
    <dxf>
      <fill>
        <patternFill patternType="solid">
          <fgColor rgb="FF062B59"/>
          <bgColor rgb="FF000000"/>
        </patternFill>
      </fill>
    </dxf>
    <dxf>
      <fill>
        <patternFill patternType="solid">
          <fgColor rgb="FFEAF2F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F2933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9E8"/>
          <bgColor rgb="FF000000"/>
        </patternFill>
      </fill>
    </dxf>
    <dxf>
      <font>
        <b val="1"/>
        <color rgb="FF17633B"/>
      </font>
      <fill>
        <patternFill>
          <bgColor rgb="FFEAF6EF"/>
        </patternFill>
      </fill>
    </dxf>
    <dxf>
      <fill>
        <patternFill patternType="solid">
          <fgColor rgb="FFFFF4EC"/>
          <bgColor rgb="FF000000"/>
        </patternFill>
      </fill>
    </dxf>
    <dxf>
      <fill>
        <patternFill patternType="solid">
          <fgColor rgb="FFA94719"/>
          <bgColor rgb="FF000000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color rgb="FF5D6975"/>
      </font>
      <fill>
        <patternFill>
          <bgColor rgb="FFF3F5F7"/>
        </patternFill>
      </fill>
    </dxf>
    <dxf>
      <font>
        <b val="1"/>
        <color rgb="FFA94719"/>
      </font>
      <fill>
        <patternFill>
          <bgColor rgb="FFFFF4EC"/>
        </patternFill>
      </fill>
    </dxf>
    <dxf>
      <font>
        <b val="1"/>
        <color rgb="FFB42318"/>
      </font>
      <fill>
        <patternFill>
          <bgColor rgb="FFFEE4E2"/>
        </patternFill>
      </fill>
    </dxf>
    <dxf>
      <font>
        <b val="1"/>
        <color rgb="FF17633B"/>
      </font>
      <fill>
        <patternFill>
          <bgColor rgb="FFEAF6EF"/>
        </patternFill>
      </fill>
    </dxf>
    <dxf>
      <font>
        <b val="1"/>
        <color rgb="FF17633B"/>
      </font>
      <fill>
        <patternFill>
          <bgColor rgb="FFEAF6EF"/>
        </patternFill>
      </fill>
    </dxf>
    <dxf>
      <fill>
        <patternFill patternType="solid">
          <fgColor rgb="FFF16725"/>
          <bgColor rgb="FF000000"/>
        </patternFill>
      </fill>
    </dxf>
    <dxf>
      <font>
        <color rgb="FF000000"/>
      </font>
      <border diagonalUp="false" diagonalDown="false">
        <left style="thin">
          <color theme="4" tint="0.4"/>
        </left>
        <right style="thin">
          <color theme="4" tint="0.4"/>
        </right>
        <top style="thin">
          <color theme="4" tint="0.4"/>
        </top>
        <bottom style="thin">
          <color theme="4" tint="0.4"/>
        </bottom>
        <diagonal/>
      </border>
    </dxf>
    <dxf>
      <fill>
        <patternFill>
          <bgColor theme="4" tint="0.8"/>
        </patternFill>
      </fill>
    </dxf>
    <dxf>
      <fill>
        <patternFill>
          <bgColor theme="4" tint="0.8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FFFFFF"/>
      </font>
      <fill>
        <patternFill>
          <bgColor theme="4"/>
        </patternFill>
      </fill>
    </dxf>
    <dxf>
      <font>
        <b val="1"/>
        <color rgb="FF000000"/>
      </font>
      <border diagonalUp="false" diagonalDown="false">
        <left/>
        <right/>
        <top style="double">
          <color theme="4"/>
        </top>
        <bottom/>
        <diagonal/>
      </border>
    </dxf>
  </dxfs>
  <tableStyles count="1">
    <tableStyle count="7" name="TableStyleMedium2">
      <tableStyleElement dxfId="46" type="wholeTable"/>
      <tableStyleElement dxfId="47" type="firstColumnStripe"/>
      <tableStyleElement dxfId="48" type="firstRowStripe"/>
      <tableStyleElement dxfId="49" type="lastColumn"/>
      <tableStyleElement dxfId="50" type="firstColumn"/>
      <tableStyleElement dxfId="51" type="headerRow"/>
      <tableStyleElement dxfId="52" type="totalRow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7633B"/>
      <rgbColor rgb="FF000080"/>
      <rgbColor rgb="FF808000"/>
      <rgbColor rgb="FF800080"/>
      <rgbColor rgb="FF156082"/>
      <rgbColor rgb="FFAEB8C2"/>
      <rgbColor rgb="FF808080"/>
      <rgbColor rgb="FF9999FF"/>
      <rgbColor rgb="FFB42318"/>
      <rgbColor rgb="FFFFF9E8"/>
      <rgbColor rgb="FFEAF6EF"/>
      <rgbColor rgb="FF660066"/>
      <rgbColor rgb="FFFF8080"/>
      <rgbColor rgb="FF094CA1"/>
      <rgbColor rgb="FFD7DD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B"/>
      <rgbColor rgb="FFF3F5F7"/>
      <rgbColor rgb="FFFFF4EC"/>
      <rgbColor rgb="FF99CCFF"/>
      <rgbColor rgb="FFFF99CC"/>
      <rgbColor rgb="FFCC99FF"/>
      <rgbColor rgb="FFFEE4E2"/>
      <rgbColor rgb="FF3366FF"/>
      <rgbColor rgb="FF46B1E1"/>
      <rgbColor rgb="FF99CC00"/>
      <rgbColor rgb="FFFFCC00"/>
      <rgbColor rgb="FFFF9900"/>
      <rgbColor rgb="FFF16725"/>
      <rgbColor rgb="FF5D6975"/>
      <rgbColor rgb="FF969696"/>
      <rgbColor rgb="FF062B59"/>
      <rgbColor rgb="FF339966"/>
      <rgbColor rgb="FF003300"/>
      <rgbColor rgb="FF333300"/>
      <rgbColor rgb="FFA94719"/>
      <rgbColor rgb="FF993366"/>
      <rgbColor rgb="FF333399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76320</xdr:colOff>
      <xdr:row>0</xdr:row>
      <xdr:rowOff>76320</xdr:rowOff>
    </xdr:from>
    <xdr:to>
      <xdr:col>1</xdr:col>
      <xdr:colOff>1760040</xdr:colOff>
      <xdr:row>5</xdr:row>
      <xdr:rowOff>56880</xdr:rowOff>
    </xdr:to>
    <xdr:pic>
      <xdr:nvPicPr>
        <xdr:cNvPr id="1" name="40d411ef-8cd0-4eff-bd5d-06d685ed56fd"/>
        <xdr:cNvPicPr/>
      </xdr:nvPicPr>
      <xdr:blipFill>
        <a:blip r:embed="rId1"/>
        <a:stretch/>
      </xdr:blipFill>
      <xdr:spPr>
        <a:xfrm>
          <a:off x="76320" y="76320"/>
          <a:ext cx="2952360" cy="93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ASTSupplementTable" displayName="ASTSupplementTable" ref="A4:F14" headerRowCount="1" totalsRowCount="0" totalsRowShown="0">
  <tableColumns count="6">
    <tableColumn id="1" name="Status"/>
    <tableColumn id="2" name="Focused item"/>
    <tableColumn id="3" name="Location / record reference"/>
    <tableColumn id="4" name="Photo IDs"/>
    <tableColumn id="5" name="Follow-up status"/>
    <tableColumn id="6" name="Note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nkInformationTable" displayName="TankInformationTable" ref="A4:D64" headerRowCount="1" totalsRowCount="0" totalsRowShown="0">
  <tableColumns count="4">
    <tableColumn id="1" name="Section"/>
    <tableColumn id="2" name="Field"/>
    <tableColumn id="3" name="Facility record"/>
    <tableColumn id="4" name="Source / notes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USTSupplementTable" displayName="USTSupplementTable" ref="A4:F14" headerRowCount="1" totalsRowCount="0" totalsRowShown="0">
  <tableColumns count="6">
    <tableColumn id="1" name="Status"/>
    <tableColumn id="2" name="Focused item"/>
    <tableColumn id="3" name="Location / record reference"/>
    <tableColumn id="4" name="Photo IDs"/>
    <tableColumn id="5" name="Follow-up status"/>
    <tableColumn id="6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ExternalWalkdownTable" displayName="ExternalWalkdownTable" ref="A4:H30" headerRowCount="1" totalsRowCount="0" totalsRowShown="0">
  <tableColumns count="8">
    <tableColumn id="1" name="Item"/>
    <tableColumn id="2" name="Observation status"/>
    <tableColumn id="3" name="Component / location"/>
    <tableColumn id="4" name="What is visible"/>
    <tableColumn id="5" name="Extent"/>
    <tableColumn id="6" name="Photo IDs"/>
    <tableColumn id="7" name="Follow-up status"/>
    <tableColumn id="8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InternalPlanningTable" displayName="InternalPlanningTable" ref="A4:H34" headerRowCount="1" totalsRowCount="0" totalsRowShown="0">
  <tableColumns count="8">
    <tableColumn id="1" name="Item"/>
    <tableColumn id="2" name="Observation status"/>
    <tableColumn id="3" name="Component / location"/>
    <tableColumn id="4" name="What is visible"/>
    <tableColumn id="5" name="Extent"/>
    <tableColumn id="6" name="Photo IDs"/>
    <tableColumn id="7" name="Follow-up status"/>
    <tableColumn id="8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ObservationRegisterTable" displayName="ObservationRegisterTable" ref="A6:M56" headerRowCount="1" totalsRowCount="0" totalsRowShown="0">
  <tableColumns count="13">
    <tableColumn id="1" name="Record"/>
    <tableColumn id="2" name="Date"/>
    <tableColumn id="3" name="Observer"/>
    <tableColumn id="4" name="Condition and precise location"/>
    <tableColumn id="5" name="Condition ID"/>
    <tableColumn id="6" name="Observation status"/>
    <tableColumn id="7" name="What is visible and extent"/>
    <tableColumn id="8" name="Surface state"/>
    <tableColumn id="9" name="Photo IDs"/>
    <tableColumn id="10" name="Comparison / immediate action"/>
    <tableColumn id="11" name="Follow-up status"/>
    <tableColumn id="12" name="Responsible party"/>
    <tableColumn id="13" name="Target / review da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PhotoLogTable" displayName="PhotoLogTable" ref="A5:P46" headerRowCount="1" totalsRowCount="0" totalsRowShown="0">
  <tableColumns count="16">
    <tableColumn id="1" name="Photo ID"/>
    <tableColumn id="2" name="File name"/>
    <tableColumn id="3" name="Date"/>
    <tableColumn id="4" name="Time"/>
    <tableColumn id="5" name="Photographer"/>
    <tableColumn id="6" name="Tank ID"/>
    <tableColumn id="7" name="Scope"/>
    <tableColumn id="8" name="Component"/>
    <tableColumn id="9" name="Precise location"/>
    <tableColumn id="10" name="View"/>
    <tableColumn id="11" name="Direction"/>
    <tableColumn id="12" name="Condition ID"/>
    <tableColumn id="13" name="Scale included"/>
    <tableColumn id="14" name="Observation record"/>
    <tableColumn id="15" name="Caption"/>
    <tableColumn id="16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PlanningChecklistTable" displayName="PlanningChecklistTable" ref="A4:F30" headerRowCount="1" totalsRowCount="0" totalsRowShown="0">
  <tableColumns count="6">
    <tableColumn id="1" name="Status"/>
    <tableColumn id="2" name="Section"/>
    <tableColumn id="3" name="Planning item"/>
    <tableColumn id="4" name="Owner"/>
    <tableColumn id="5" name="Reference / evidence"/>
    <tableColumn id="6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PlastechServiceDirectory" displayName="PlastechServiceDirectory" ref="A8:E22" headerRowCount="1" totalsRowCount="0" totalsRowShown="0">
  <tableColumns count="5">
    <tableColumn id="1" name="Need"/>
    <tableColumn id="2" name="Customer-facing service"/>
    <tableColumn id="3" name="Destination"/>
    <tableColumn id="4" name="Open"/>
    <tableColumn id="5" name="How to use the lin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RepairReadinessTable" displayName="RepairReadinessTable" ref="A4:F22" headerRowCount="1" totalsRowCount="0" totalsRowShown="0">
  <tableColumns count="6">
    <tableColumn id="1" name="Status"/>
    <tableColumn id="2" name="Information for scope development"/>
    <tableColumn id="3" name="Source / owner"/>
    <tableColumn id="4" name="Reference"/>
    <tableColumn id="5" name="Provided date"/>
    <tableColumn id="6" name="Not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nkerSupplementTable" displayName="TankerSupplementTable" ref="A4:F14" headerRowCount="1" totalsRowCount="0" totalsRowShown="0">
  <tableColumns count="6">
    <tableColumn id="1" name="Status"/>
    <tableColumn id="2" name="Focused item"/>
    <tableColumn id="3" name="Location / record reference"/>
    <tableColumn id="4" name="Photo IDs"/>
    <tableColumn id="5" name="Follow-up status"/>
    <tableColumn id="6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table" Target="../tables/table11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table" Target="../tables/table9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0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1"/>
    <col collapsed="false" customWidth="true" hidden="false" outlineLevel="0" max="3" min="3" style="0" width="13"/>
    <col collapsed="false" customWidth="true" hidden="false" outlineLevel="0" max="4" min="4" style="0" width="49"/>
    <col collapsed="false" customWidth="true" hidden="false" outlineLevel="0" max="5" min="5" style="0" width="24"/>
    <col collapsed="false" customWidth="true" hidden="false" outlineLevel="0" max="6" min="6" style="0" width="15"/>
    <col collapsed="false" customWidth="true" hidden="false" outlineLevel="0" max="7" min="7" style="0" width="24"/>
    <col collapsed="false" customWidth="true" hidden="false" outlineLevel="0" max="8" min="8" style="0" width="15"/>
    <col collapsed="false" customWidth="true" hidden="false" outlineLevel="0" max="10" min="9" style="0" width="14"/>
  </cols>
  <sheetData>
    <row r="1" customFormat="false" ht="15" hidden="false" customHeight="true" outlineLevel="0" collapsed="false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</row>
    <row r="2" customFormat="false" ht="15" hidden="false" customHeight="fals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</row>
    <row r="3" customFormat="false" ht="15" hidden="false" customHeight="true" outlineLevel="0" collapsed="false">
      <c r="A3" s="1"/>
      <c r="B3" s="1"/>
      <c r="C3" s="1"/>
      <c r="D3" s="1"/>
      <c r="E3" s="3" t="s">
        <v>1</v>
      </c>
      <c r="F3" s="3"/>
      <c r="G3" s="3"/>
      <c r="H3" s="3"/>
      <c r="I3" s="3"/>
      <c r="J3" s="3"/>
    </row>
    <row r="4" customFormat="false" ht="15" hidden="false" customHeight="false" outlineLevel="0" collapsed="false">
      <c r="A4" s="1"/>
      <c r="B4" s="1"/>
      <c r="C4" s="1"/>
      <c r="D4" s="1"/>
      <c r="E4" s="3"/>
      <c r="F4" s="3"/>
      <c r="G4" s="3"/>
      <c r="H4" s="3"/>
      <c r="I4" s="3"/>
      <c r="J4" s="3"/>
    </row>
    <row r="6" customFormat="false" ht="16.8" hidden="false" customHeight="true" outlineLevel="0" collapsed="false">
      <c r="A6" s="4" t="s">
        <v>2</v>
      </c>
      <c r="B6" s="4"/>
      <c r="C6" s="4"/>
      <c r="D6" s="4"/>
      <c r="E6" s="4" t="s">
        <v>3</v>
      </c>
      <c r="F6" s="4"/>
      <c r="G6" s="4"/>
      <c r="H6" s="4"/>
      <c r="I6" s="4"/>
      <c r="J6" s="4"/>
    </row>
    <row r="7" customFormat="false" ht="64.8" hidden="false" customHeight="true" outlineLevel="0" collapsed="false">
      <c r="A7" s="5" t="s">
        <v>4</v>
      </c>
      <c r="B7" s="6" t="s">
        <v>5</v>
      </c>
      <c r="C7" s="7" t="s">
        <v>6</v>
      </c>
      <c r="E7" s="8" t="s">
        <v>7</v>
      </c>
      <c r="F7" s="8" t="s">
        <v>8</v>
      </c>
      <c r="G7" s="8" t="s">
        <v>7</v>
      </c>
      <c r="H7" s="8" t="s">
        <v>8</v>
      </c>
    </row>
    <row r="8" customFormat="false" ht="75.6" hidden="false" customHeight="true" outlineLevel="0" collapsed="false">
      <c r="A8" s="5" t="s">
        <v>9</v>
      </c>
      <c r="B8" s="6" t="s">
        <v>10</v>
      </c>
      <c r="C8" s="7" t="s">
        <v>11</v>
      </c>
      <c r="E8" s="9" t="s">
        <v>12</v>
      </c>
      <c r="F8" s="10" t="n">
        <f aca="false">COUNTIF('Condition Atlas'!$J$6:$J$104,"Observed")</f>
        <v>0</v>
      </c>
      <c r="G8" s="9" t="s">
        <v>13</v>
      </c>
      <c r="H8" s="11" t="n">
        <f aca="false">COUNTA('Observation Register'!$D$7:$D$56)</f>
        <v>50</v>
      </c>
    </row>
    <row r="9" customFormat="false" ht="64.8" hidden="false" customHeight="true" outlineLevel="0" collapsed="false">
      <c r="A9" s="5" t="s">
        <v>14</v>
      </c>
      <c r="B9" s="6" t="s">
        <v>15</v>
      </c>
      <c r="C9" s="7" t="s">
        <v>16</v>
      </c>
      <c r="E9" s="9" t="s">
        <v>17</v>
      </c>
      <c r="F9" s="10" t="n">
        <f aca="false">COUNTIF('Observation Register'!$K$7:$K$56,"Prompt qualified evaluation")</f>
        <v>0</v>
      </c>
      <c r="G9" s="9" t="s">
        <v>18</v>
      </c>
      <c r="H9" s="11" t="n">
        <f aca="false">COUNTIF('Observation Register'!$K$7:$K$56,"Facility emergency procedure activated")</f>
        <v>0</v>
      </c>
    </row>
    <row r="10" customFormat="false" ht="75.6" hidden="false" customHeight="true" outlineLevel="0" collapsed="false">
      <c r="A10" s="5" t="s">
        <v>19</v>
      </c>
      <c r="B10" s="6" t="s">
        <v>20</v>
      </c>
      <c r="C10" s="7" t="s">
        <v>21</v>
      </c>
      <c r="E10" s="9" t="s">
        <v>22</v>
      </c>
      <c r="F10" s="10" t="n">
        <f aca="false">COUNTA('Photo Log'!$A$7:$A$46)</f>
        <v>40</v>
      </c>
      <c r="G10" s="9" t="s">
        <v>23</v>
      </c>
      <c r="H10" s="11" t="n">
        <f aca="false">COUNTIF('Observation Register'!$K$7:$K$56,"Work order opened")</f>
        <v>0</v>
      </c>
    </row>
    <row r="11" customFormat="false" ht="75.6" hidden="false" customHeight="true" outlineLevel="0" collapsed="false">
      <c r="A11" s="5" t="s">
        <v>24</v>
      </c>
      <c r="B11" s="6" t="s">
        <v>25</v>
      </c>
      <c r="C11" s="7" t="s">
        <v>26</v>
      </c>
    </row>
    <row r="13" customFormat="false" ht="15" hidden="false" customHeight="true" outlineLevel="0" collapsed="false">
      <c r="A13" s="12" t="s">
        <v>27</v>
      </c>
      <c r="B13" s="12"/>
      <c r="C13" s="12"/>
      <c r="D13" s="12"/>
      <c r="E13" s="12"/>
      <c r="F13" s="12"/>
      <c r="G13" s="12"/>
      <c r="H13" s="12"/>
      <c r="I13" s="12"/>
      <c r="J13" s="12"/>
    </row>
    <row r="14" customFormat="false" ht="15" hidden="false" customHeight="false" outlineLevel="0" collapsed="false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customFormat="false" ht="15" hidden="false" customHeight="false" outlineLevel="0" collapsed="false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7" customFormat="false" ht="16.8" hidden="false" customHeight="true" outlineLevel="0" collapsed="false">
      <c r="A17" s="4" t="s">
        <v>28</v>
      </c>
      <c r="B17" s="4"/>
      <c r="C17" s="4"/>
      <c r="D17" s="4"/>
      <c r="E17" s="4"/>
      <c r="F17" s="4"/>
      <c r="G17" s="4"/>
      <c r="H17" s="4"/>
      <c r="I17" s="4"/>
      <c r="J17" s="4"/>
    </row>
    <row r="18" customFormat="false" ht="15" hidden="false" customHeight="true" outlineLevel="0" collapsed="false">
      <c r="A18" s="13" t="s">
        <v>29</v>
      </c>
      <c r="B18" s="13" t="s">
        <v>30</v>
      </c>
      <c r="C18" s="13" t="s">
        <v>31</v>
      </c>
      <c r="D18" s="13" t="s">
        <v>32</v>
      </c>
    </row>
    <row r="19" customFormat="false" ht="54" hidden="false" customHeight="true" outlineLevel="0" collapsed="false">
      <c r="A19" s="14" t="s">
        <v>33</v>
      </c>
      <c r="B19" s="14" t="s">
        <v>34</v>
      </c>
      <c r="C19" s="14" t="str">
        <f aca="false">HYPERLINK("tel:+14107374700","Call")</f>
        <v>Call</v>
      </c>
      <c r="D19" s="14" t="s">
        <v>35</v>
      </c>
    </row>
    <row r="20" customFormat="false" ht="64.8" hidden="false" customHeight="true" outlineLevel="0" collapsed="false">
      <c r="A20" s="15" t="s">
        <v>36</v>
      </c>
      <c r="B20" s="15" t="s">
        <v>37</v>
      </c>
      <c r="C20" s="15" t="str">
        <f aca="false">HYPERLINK("https://www.plastechservices.com/","Visit")</f>
        <v>Visit</v>
      </c>
      <c r="D20" s="15" t="s">
        <v>38</v>
      </c>
    </row>
    <row r="21" customFormat="false" ht="86.4" hidden="false" customHeight="true" outlineLevel="0" collapsed="false">
      <c r="A21" s="15" t="s">
        <v>39</v>
      </c>
      <c r="B21" s="15" t="s">
        <v>40</v>
      </c>
      <c r="C21" s="15" t="str">
        <f aca="false">HYPERLINK("https://www.plastechservices.com/fiberglass-tank-inspection","Open")</f>
        <v>Open</v>
      </c>
      <c r="D21" s="15" t="s">
        <v>41</v>
      </c>
    </row>
    <row r="22" customFormat="false" ht="86.4" hidden="false" customHeight="true" outlineLevel="0" collapsed="false">
      <c r="A22" s="15" t="s">
        <v>42</v>
      </c>
      <c r="B22" s="15" t="s">
        <v>43</v>
      </c>
      <c r="C22" s="15" t="str">
        <f aca="false">HYPERLINK("https://www.plastechservices.com/fiberglass-tank-repair","Open")</f>
        <v>Open</v>
      </c>
      <c r="D22" s="15" t="s">
        <v>44</v>
      </c>
    </row>
    <row r="23" customFormat="false" ht="86.4" hidden="false" customHeight="true" outlineLevel="0" collapsed="false">
      <c r="A23" s="15" t="s">
        <v>45</v>
      </c>
      <c r="B23" s="15" t="s">
        <v>46</v>
      </c>
      <c r="C23" s="15" t="str">
        <f aca="false">HYPERLINK("https://www.plastechservices.com/fiberglass-tank-reline","Open")</f>
        <v>Open</v>
      </c>
      <c r="D23" s="15" t="s">
        <v>47</v>
      </c>
    </row>
    <row r="24" customFormat="false" ht="97.2" hidden="false" customHeight="true" outlineLevel="0" collapsed="false">
      <c r="A24" s="15" t="s">
        <v>48</v>
      </c>
      <c r="B24" s="15" t="s">
        <v>49</v>
      </c>
      <c r="C24" s="15" t="str">
        <f aca="false">HYPERLINK("https://www.plastechservices.com/fiberglass-tank-nozzle-repair","Open")</f>
        <v>Open</v>
      </c>
      <c r="D24" s="15" t="s">
        <v>50</v>
      </c>
    </row>
  </sheetData>
  <mergeCells count="7">
    <mergeCell ref="A1:D4"/>
    <mergeCell ref="E1:J2"/>
    <mergeCell ref="E3:J4"/>
    <mergeCell ref="A6:J6"/>
    <mergeCell ref="E6:J6"/>
    <mergeCell ref="A13:J15"/>
    <mergeCell ref="A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68"/>
    <col collapsed="false" customWidth="true" hidden="false" outlineLevel="0" max="3" min="3" style="0" width="36"/>
    <col collapsed="false" customWidth="true" hidden="false" outlineLevel="0" max="4" min="4" style="0" width="18"/>
    <col collapsed="false" customWidth="true" hidden="false" outlineLevel="0" max="5" min="5" style="0" width="31"/>
    <col collapsed="false" customWidth="true" hidden="false" outlineLevel="0" max="6" min="6" style="0" width="42"/>
  </cols>
  <sheetData>
    <row r="1" customFormat="false" ht="32" hidden="false" customHeight="true" outlineLevel="0" collapsed="false">
      <c r="A1" s="16" t="s">
        <v>1015</v>
      </c>
      <c r="B1" s="16"/>
      <c r="C1" s="16"/>
      <c r="D1" s="16"/>
      <c r="E1" s="16"/>
      <c r="F1" s="16"/>
    </row>
    <row r="2" customFormat="false" ht="24" hidden="false" customHeight="true" outlineLevel="0" collapsed="false">
      <c r="A2" s="17" t="s">
        <v>1016</v>
      </c>
      <c r="B2" s="17"/>
      <c r="C2" s="17"/>
      <c r="D2" s="17"/>
      <c r="E2" s="17"/>
      <c r="F2" s="17"/>
    </row>
    <row r="4" customFormat="false" ht="15" hidden="false" customHeight="true" outlineLevel="0" collapsed="false">
      <c r="A4" s="13" t="s">
        <v>123</v>
      </c>
      <c r="B4" s="13" t="s">
        <v>1002</v>
      </c>
      <c r="C4" s="13" t="s">
        <v>1003</v>
      </c>
      <c r="D4" s="13" t="s">
        <v>167</v>
      </c>
      <c r="E4" s="13" t="s">
        <v>168</v>
      </c>
      <c r="F4" s="13" t="s">
        <v>127</v>
      </c>
    </row>
    <row r="5" customFormat="false" ht="15" hidden="false" customHeight="true" outlineLevel="0" collapsed="false">
      <c r="A5" s="19" t="s">
        <v>170</v>
      </c>
      <c r="B5" s="14" t="s">
        <v>1017</v>
      </c>
      <c r="C5" s="19"/>
      <c r="D5" s="19"/>
      <c r="E5" s="19" t="s">
        <v>171</v>
      </c>
      <c r="F5" s="19"/>
    </row>
    <row r="6" customFormat="false" ht="15" hidden="false" customHeight="true" outlineLevel="0" collapsed="false">
      <c r="A6" s="19" t="s">
        <v>170</v>
      </c>
      <c r="B6" s="15" t="s">
        <v>1018</v>
      </c>
      <c r="C6" s="19"/>
      <c r="D6" s="19"/>
      <c r="E6" s="19" t="s">
        <v>171</v>
      </c>
      <c r="F6" s="19"/>
    </row>
    <row r="7" customFormat="false" ht="15" hidden="false" customHeight="true" outlineLevel="0" collapsed="false">
      <c r="A7" s="19" t="s">
        <v>170</v>
      </c>
      <c r="B7" s="15" t="s">
        <v>1019</v>
      </c>
      <c r="C7" s="19"/>
      <c r="D7" s="19"/>
      <c r="E7" s="19" t="s">
        <v>171</v>
      </c>
      <c r="F7" s="19"/>
    </row>
    <row r="8" customFormat="false" ht="15" hidden="false" customHeight="true" outlineLevel="0" collapsed="false">
      <c r="A8" s="19" t="s">
        <v>170</v>
      </c>
      <c r="B8" s="15" t="s">
        <v>1020</v>
      </c>
      <c r="C8" s="19"/>
      <c r="D8" s="19"/>
      <c r="E8" s="19" t="s">
        <v>171</v>
      </c>
      <c r="F8" s="19"/>
    </row>
    <row r="9" customFormat="false" ht="15" hidden="false" customHeight="true" outlineLevel="0" collapsed="false">
      <c r="A9" s="19" t="s">
        <v>170</v>
      </c>
      <c r="B9" s="15" t="s">
        <v>1021</v>
      </c>
      <c r="C9" s="19"/>
      <c r="D9" s="19"/>
      <c r="E9" s="19" t="s">
        <v>171</v>
      </c>
      <c r="F9" s="19"/>
    </row>
    <row r="10" customFormat="false" ht="15" hidden="false" customHeight="true" outlineLevel="0" collapsed="false">
      <c r="A10" s="19" t="s">
        <v>170</v>
      </c>
      <c r="B10" s="15" t="s">
        <v>1022</v>
      </c>
      <c r="C10" s="19"/>
      <c r="D10" s="19"/>
      <c r="E10" s="19" t="s">
        <v>171</v>
      </c>
      <c r="F10" s="19"/>
    </row>
    <row r="11" customFormat="false" ht="15" hidden="false" customHeight="true" outlineLevel="0" collapsed="false">
      <c r="A11" s="19" t="s">
        <v>170</v>
      </c>
      <c r="B11" s="15" t="s">
        <v>1023</v>
      </c>
      <c r="C11" s="19"/>
      <c r="D11" s="19"/>
      <c r="E11" s="19" t="s">
        <v>171</v>
      </c>
      <c r="F11" s="19"/>
    </row>
    <row r="12" customFormat="false" ht="15" hidden="false" customHeight="true" outlineLevel="0" collapsed="false">
      <c r="A12" s="19" t="s">
        <v>170</v>
      </c>
      <c r="B12" s="15" t="s">
        <v>1024</v>
      </c>
      <c r="C12" s="19"/>
      <c r="D12" s="19"/>
      <c r="E12" s="19" t="s">
        <v>171</v>
      </c>
      <c r="F12" s="19"/>
    </row>
    <row r="13" customFormat="false" ht="15" hidden="false" customHeight="true" outlineLevel="0" collapsed="false">
      <c r="A13" s="19" t="s">
        <v>170</v>
      </c>
      <c r="B13" s="15" t="s">
        <v>1025</v>
      </c>
      <c r="C13" s="19"/>
      <c r="D13" s="19"/>
      <c r="E13" s="19" t="s">
        <v>171</v>
      </c>
      <c r="F13" s="19"/>
    </row>
    <row r="14" customFormat="false" ht="15" hidden="false" customHeight="true" outlineLevel="0" collapsed="false">
      <c r="A14" s="19" t="s">
        <v>170</v>
      </c>
      <c r="B14" s="15" t="s">
        <v>1026</v>
      </c>
      <c r="C14" s="19"/>
      <c r="D14" s="19"/>
      <c r="E14" s="19" t="s">
        <v>171</v>
      </c>
      <c r="F14" s="19"/>
    </row>
    <row r="16" customFormat="false" ht="15" hidden="false" customHeight="true" outlineLevel="0" collapsed="false">
      <c r="A16" s="32" t="s">
        <v>1027</v>
      </c>
      <c r="B16" s="32"/>
      <c r="C16" s="32"/>
      <c r="D16" s="32"/>
      <c r="E16" s="32"/>
      <c r="F16" s="33" t="str">
        <f aca="false">HYPERLINK("https://www.plastechservices.com/underground-storage-tank-repair-reline","Open service page")</f>
        <v>Open service page</v>
      </c>
    </row>
  </sheetData>
  <mergeCells count="3">
    <mergeCell ref="A1:F1"/>
    <mergeCell ref="A2:F2"/>
    <mergeCell ref="A16:E16"/>
  </mergeCells>
  <conditionalFormatting sqref="A5:A14">
    <cfRule type="containsText" priority="2" operator="containsText" aboveAverage="0" equalAverage="0" bottom="0" percent="0" rank="0" text="Observed" dxfId="34">
      <formula>NOT(ISERROR(SEARCH("Observed",A5)))</formula>
    </cfRule>
    <cfRule type="containsText" priority="3" operator="containsText" aboveAverage="0" equalAverage="0" bottom="0" percent="0" rank="0" text="Not accessible" dxfId="35">
      <formula>NOT(ISERROR(SEARCH("Not accessible",A5)))</formula>
    </cfRule>
  </conditionalFormatting>
  <conditionalFormatting sqref="E5:E14">
    <cfRule type="containsText" priority="4" operator="containsText" aboveAverage="0" equalAverage="0" bottom="0" percent="0" rank="0" text="Prompt qualified evaluation" dxfId="36">
      <formula>NOT(ISERROR(SEARCH("Prompt qualified evaluation",E5)))</formula>
    </cfRule>
    <cfRule type="containsText" priority="5" operator="containsText" aboveAverage="0" equalAverage="0" bottom="0" percent="0" rank="0" text="Facility emergency procedure activated" dxfId="37">
      <formula>NOT(ISERROR(SEARCH("Facility emergency procedure activated",E5)))</formula>
    </cfRule>
    <cfRule type="containsText" priority="6" operator="containsText" aboveAverage="0" equalAverage="0" bottom="0" percent="0" rank="0" text="Completed" dxfId="38">
      <formula>NOT(ISERROR(SEARCH("Completed",E5)))</formula>
    </cfRule>
  </conditionalFormatting>
  <dataValidations count="2">
    <dataValidation allowBlank="false" errorStyle="stop" operator="between" showDropDown="false" showErrorMessage="false" showInputMessage="false" sqref="A5:A14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E5:E14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68"/>
    <col collapsed="false" customWidth="true" hidden="false" outlineLevel="0" max="3" min="3" style="0" width="36"/>
    <col collapsed="false" customWidth="true" hidden="false" outlineLevel="0" max="4" min="4" style="0" width="18"/>
    <col collapsed="false" customWidth="true" hidden="false" outlineLevel="0" max="5" min="5" style="0" width="31"/>
    <col collapsed="false" customWidth="true" hidden="false" outlineLevel="0" max="6" min="6" style="0" width="42"/>
  </cols>
  <sheetData>
    <row r="1" customFormat="false" ht="32" hidden="false" customHeight="true" outlineLevel="0" collapsed="false">
      <c r="A1" s="16" t="s">
        <v>1028</v>
      </c>
      <c r="B1" s="16"/>
      <c r="C1" s="16"/>
      <c r="D1" s="16"/>
      <c r="E1" s="16"/>
      <c r="F1" s="16"/>
    </row>
    <row r="2" customFormat="false" ht="24" hidden="false" customHeight="true" outlineLevel="0" collapsed="false">
      <c r="A2" s="17" t="s">
        <v>1029</v>
      </c>
      <c r="B2" s="17"/>
      <c r="C2" s="17"/>
      <c r="D2" s="17"/>
      <c r="E2" s="17"/>
      <c r="F2" s="17"/>
    </row>
    <row r="4" customFormat="false" ht="15" hidden="false" customHeight="true" outlineLevel="0" collapsed="false">
      <c r="A4" s="13" t="s">
        <v>123</v>
      </c>
      <c r="B4" s="13" t="s">
        <v>1002</v>
      </c>
      <c r="C4" s="13" t="s">
        <v>1003</v>
      </c>
      <c r="D4" s="13" t="s">
        <v>167</v>
      </c>
      <c r="E4" s="13" t="s">
        <v>168</v>
      </c>
      <c r="F4" s="13" t="s">
        <v>127</v>
      </c>
    </row>
    <row r="5" customFormat="false" ht="15" hidden="false" customHeight="true" outlineLevel="0" collapsed="false">
      <c r="A5" s="19" t="s">
        <v>170</v>
      </c>
      <c r="B5" s="14" t="s">
        <v>1030</v>
      </c>
      <c r="C5" s="19"/>
      <c r="D5" s="19"/>
      <c r="E5" s="19" t="s">
        <v>171</v>
      </c>
      <c r="F5" s="19"/>
    </row>
    <row r="6" customFormat="false" ht="15" hidden="false" customHeight="true" outlineLevel="0" collapsed="false">
      <c r="A6" s="19" t="s">
        <v>170</v>
      </c>
      <c r="B6" s="15" t="s">
        <v>1031</v>
      </c>
      <c r="C6" s="19"/>
      <c r="D6" s="19"/>
      <c r="E6" s="19" t="s">
        <v>171</v>
      </c>
      <c r="F6" s="19"/>
    </row>
    <row r="7" customFormat="false" ht="15" hidden="false" customHeight="true" outlineLevel="0" collapsed="false">
      <c r="A7" s="19" t="s">
        <v>170</v>
      </c>
      <c r="B7" s="15" t="s">
        <v>1032</v>
      </c>
      <c r="C7" s="19"/>
      <c r="D7" s="19"/>
      <c r="E7" s="19" t="s">
        <v>171</v>
      </c>
      <c r="F7" s="19"/>
    </row>
    <row r="8" customFormat="false" ht="15" hidden="false" customHeight="true" outlineLevel="0" collapsed="false">
      <c r="A8" s="19" t="s">
        <v>170</v>
      </c>
      <c r="B8" s="15" t="s">
        <v>1033</v>
      </c>
      <c r="C8" s="19"/>
      <c r="D8" s="19"/>
      <c r="E8" s="19" t="s">
        <v>171</v>
      </c>
      <c r="F8" s="19"/>
    </row>
    <row r="9" customFormat="false" ht="15" hidden="false" customHeight="true" outlineLevel="0" collapsed="false">
      <c r="A9" s="19" t="s">
        <v>170</v>
      </c>
      <c r="B9" s="15" t="s">
        <v>1034</v>
      </c>
      <c r="C9" s="19"/>
      <c r="D9" s="19"/>
      <c r="E9" s="19" t="s">
        <v>171</v>
      </c>
      <c r="F9" s="19"/>
    </row>
    <row r="10" customFormat="false" ht="15" hidden="false" customHeight="true" outlineLevel="0" collapsed="false">
      <c r="A10" s="19" t="s">
        <v>170</v>
      </c>
      <c r="B10" s="15" t="s">
        <v>1035</v>
      </c>
      <c r="C10" s="19"/>
      <c r="D10" s="19"/>
      <c r="E10" s="19" t="s">
        <v>171</v>
      </c>
      <c r="F10" s="19"/>
    </row>
    <row r="11" customFormat="false" ht="15" hidden="false" customHeight="true" outlineLevel="0" collapsed="false">
      <c r="A11" s="19" t="s">
        <v>170</v>
      </c>
      <c r="B11" s="15" t="s">
        <v>1036</v>
      </c>
      <c r="C11" s="19"/>
      <c r="D11" s="19"/>
      <c r="E11" s="19" t="s">
        <v>171</v>
      </c>
      <c r="F11" s="19"/>
    </row>
    <row r="12" customFormat="false" ht="15" hidden="false" customHeight="true" outlineLevel="0" collapsed="false">
      <c r="A12" s="19" t="s">
        <v>170</v>
      </c>
      <c r="B12" s="15" t="s">
        <v>1037</v>
      </c>
      <c r="C12" s="19"/>
      <c r="D12" s="19"/>
      <c r="E12" s="19" t="s">
        <v>171</v>
      </c>
      <c r="F12" s="19"/>
    </row>
    <row r="13" customFormat="false" ht="15" hidden="false" customHeight="true" outlineLevel="0" collapsed="false">
      <c r="A13" s="19" t="s">
        <v>170</v>
      </c>
      <c r="B13" s="15" t="s">
        <v>1038</v>
      </c>
      <c r="C13" s="19"/>
      <c r="D13" s="19"/>
      <c r="E13" s="19" t="s">
        <v>171</v>
      </c>
      <c r="F13" s="19"/>
    </row>
    <row r="14" customFormat="false" ht="15" hidden="false" customHeight="true" outlineLevel="0" collapsed="false">
      <c r="A14" s="19" t="s">
        <v>170</v>
      </c>
      <c r="B14" s="15" t="s">
        <v>1039</v>
      </c>
      <c r="C14" s="19"/>
      <c r="D14" s="19"/>
      <c r="E14" s="19" t="s">
        <v>171</v>
      </c>
      <c r="F14" s="19"/>
    </row>
    <row r="16" customFormat="false" ht="15" hidden="false" customHeight="true" outlineLevel="0" collapsed="false">
      <c r="A16" s="32" t="s">
        <v>1014</v>
      </c>
      <c r="B16" s="32"/>
      <c r="C16" s="32"/>
      <c r="D16" s="32"/>
      <c r="E16" s="32"/>
      <c r="F16" s="33" t="str">
        <f aca="false">HYPERLINK("https://www.plastechservices.com/fiberglass-tank-repair","Open service page")</f>
        <v>Open service page</v>
      </c>
    </row>
  </sheetData>
  <mergeCells count="3">
    <mergeCell ref="A1:F1"/>
    <mergeCell ref="A2:F2"/>
    <mergeCell ref="A16:E16"/>
  </mergeCells>
  <conditionalFormatting sqref="A5:A14">
    <cfRule type="containsText" priority="2" operator="containsText" aboveAverage="0" equalAverage="0" bottom="0" percent="0" rank="0" text="Observed" dxfId="39">
      <formula>NOT(ISERROR(SEARCH("Observed",A5)))</formula>
    </cfRule>
    <cfRule type="containsText" priority="3" operator="containsText" aboveAverage="0" equalAverage="0" bottom="0" percent="0" rank="0" text="Not accessible" dxfId="40">
      <formula>NOT(ISERROR(SEARCH("Not accessible",A5)))</formula>
    </cfRule>
  </conditionalFormatting>
  <conditionalFormatting sqref="E5:E14">
    <cfRule type="containsText" priority="4" operator="containsText" aboveAverage="0" equalAverage="0" bottom="0" percent="0" rank="0" text="Prompt qualified evaluation" dxfId="41">
      <formula>NOT(ISERROR(SEARCH("Prompt qualified evaluation",E5)))</formula>
    </cfRule>
    <cfRule type="containsText" priority="5" operator="containsText" aboveAverage="0" equalAverage="0" bottom="0" percent="0" rank="0" text="Facility emergency procedure activated" dxfId="42">
      <formula>NOT(ISERROR(SEARCH("Facility emergency procedure activated",E5)))</formula>
    </cfRule>
    <cfRule type="containsText" priority="6" operator="containsText" aboveAverage="0" equalAverage="0" bottom="0" percent="0" rank="0" text="Completed" dxfId="43">
      <formula>NOT(ISERROR(SEARCH("Completed",E5)))</formula>
    </cfRule>
  </conditionalFormatting>
  <dataValidations count="2">
    <dataValidation allowBlank="false" errorStyle="stop" operator="between" showDropDown="false" showErrorMessage="false" showInputMessage="false" sqref="A5:A14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E5:E14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69"/>
    <col collapsed="false" customWidth="true" hidden="false" outlineLevel="0" max="3" min="3" style="0" width="28"/>
    <col collapsed="false" customWidth="true" hidden="false" outlineLevel="0" max="4" min="4" style="0" width="31"/>
    <col collapsed="false" customWidth="true" hidden="false" outlineLevel="0" max="5" min="5" style="0" width="14"/>
    <col collapsed="false" customWidth="true" hidden="false" outlineLevel="0" max="6" min="6" style="0" width="48"/>
  </cols>
  <sheetData>
    <row r="1" customFormat="false" ht="32" hidden="false" customHeight="true" outlineLevel="0" collapsed="false">
      <c r="A1" s="16" t="s">
        <v>1040</v>
      </c>
      <c r="B1" s="16"/>
      <c r="C1" s="16"/>
      <c r="D1" s="16"/>
      <c r="E1" s="16"/>
      <c r="F1" s="16"/>
    </row>
    <row r="2" customFormat="false" ht="24" hidden="false" customHeight="true" outlineLevel="0" collapsed="false">
      <c r="A2" s="17" t="s">
        <v>1041</v>
      </c>
      <c r="B2" s="17"/>
      <c r="C2" s="17"/>
      <c r="D2" s="17"/>
      <c r="E2" s="17"/>
      <c r="F2" s="17"/>
    </row>
    <row r="4" customFormat="false" ht="15" hidden="false" customHeight="true" outlineLevel="0" collapsed="false">
      <c r="A4" s="13" t="s">
        <v>123</v>
      </c>
      <c r="B4" s="13" t="s">
        <v>1042</v>
      </c>
      <c r="C4" s="13" t="s">
        <v>1043</v>
      </c>
      <c r="D4" s="13" t="s">
        <v>20</v>
      </c>
      <c r="E4" s="13" t="s">
        <v>1044</v>
      </c>
      <c r="F4" s="13" t="s">
        <v>127</v>
      </c>
    </row>
    <row r="5" customFormat="false" ht="15" hidden="false" customHeight="true" outlineLevel="0" collapsed="false">
      <c r="A5" s="19" t="s">
        <v>128</v>
      </c>
      <c r="B5" s="14" t="s">
        <v>1045</v>
      </c>
      <c r="C5" s="19"/>
      <c r="D5" s="19"/>
      <c r="E5" s="28"/>
      <c r="F5" s="19"/>
    </row>
    <row r="6" customFormat="false" ht="15" hidden="false" customHeight="true" outlineLevel="0" collapsed="false">
      <c r="A6" s="19" t="s">
        <v>128</v>
      </c>
      <c r="B6" s="15" t="s">
        <v>1046</v>
      </c>
      <c r="C6" s="19"/>
      <c r="D6" s="19"/>
      <c r="E6" s="28"/>
      <c r="F6" s="19"/>
    </row>
    <row r="7" customFormat="false" ht="15" hidden="false" customHeight="true" outlineLevel="0" collapsed="false">
      <c r="A7" s="19" t="s">
        <v>128</v>
      </c>
      <c r="B7" s="15" t="s">
        <v>1047</v>
      </c>
      <c r="C7" s="19"/>
      <c r="D7" s="19"/>
      <c r="E7" s="28"/>
      <c r="F7" s="19"/>
    </row>
    <row r="8" customFormat="false" ht="15" hidden="false" customHeight="true" outlineLevel="0" collapsed="false">
      <c r="A8" s="19" t="s">
        <v>128</v>
      </c>
      <c r="B8" s="15" t="s">
        <v>1048</v>
      </c>
      <c r="C8" s="19"/>
      <c r="D8" s="19"/>
      <c r="E8" s="28"/>
      <c r="F8" s="19"/>
    </row>
    <row r="9" customFormat="false" ht="15" hidden="false" customHeight="true" outlineLevel="0" collapsed="false">
      <c r="A9" s="19" t="s">
        <v>128</v>
      </c>
      <c r="B9" s="15" t="s">
        <v>1049</v>
      </c>
      <c r="C9" s="19"/>
      <c r="D9" s="19"/>
      <c r="E9" s="28"/>
      <c r="F9" s="19"/>
    </row>
    <row r="10" customFormat="false" ht="15" hidden="false" customHeight="true" outlineLevel="0" collapsed="false">
      <c r="A10" s="19" t="s">
        <v>128</v>
      </c>
      <c r="B10" s="15" t="s">
        <v>1050</v>
      </c>
      <c r="C10" s="19"/>
      <c r="D10" s="19"/>
      <c r="E10" s="28"/>
      <c r="F10" s="19"/>
    </row>
    <row r="11" customFormat="false" ht="15" hidden="false" customHeight="true" outlineLevel="0" collapsed="false">
      <c r="A11" s="19" t="s">
        <v>128</v>
      </c>
      <c r="B11" s="15" t="s">
        <v>1051</v>
      </c>
      <c r="C11" s="19"/>
      <c r="D11" s="19"/>
      <c r="E11" s="28"/>
      <c r="F11" s="19"/>
    </row>
    <row r="12" customFormat="false" ht="15" hidden="false" customHeight="true" outlineLevel="0" collapsed="false">
      <c r="A12" s="19" t="s">
        <v>128</v>
      </c>
      <c r="B12" s="15" t="s">
        <v>1052</v>
      </c>
      <c r="C12" s="19"/>
      <c r="D12" s="19"/>
      <c r="E12" s="28"/>
      <c r="F12" s="19"/>
    </row>
    <row r="13" customFormat="false" ht="15" hidden="false" customHeight="true" outlineLevel="0" collapsed="false">
      <c r="A13" s="19" t="s">
        <v>128</v>
      </c>
      <c r="B13" s="15" t="s">
        <v>1053</v>
      </c>
      <c r="C13" s="19"/>
      <c r="D13" s="19"/>
      <c r="E13" s="28"/>
      <c r="F13" s="19"/>
    </row>
    <row r="14" customFormat="false" ht="15" hidden="false" customHeight="true" outlineLevel="0" collapsed="false">
      <c r="A14" s="19" t="s">
        <v>128</v>
      </c>
      <c r="B14" s="15" t="s">
        <v>1054</v>
      </c>
      <c r="C14" s="19"/>
      <c r="D14" s="19"/>
      <c r="E14" s="28"/>
      <c r="F14" s="19"/>
    </row>
    <row r="15" customFormat="false" ht="15" hidden="false" customHeight="true" outlineLevel="0" collapsed="false">
      <c r="A15" s="19" t="s">
        <v>128</v>
      </c>
      <c r="B15" s="15" t="s">
        <v>1055</v>
      </c>
      <c r="C15" s="19"/>
      <c r="D15" s="19"/>
      <c r="E15" s="28"/>
      <c r="F15" s="19"/>
    </row>
    <row r="16" customFormat="false" ht="15" hidden="false" customHeight="true" outlineLevel="0" collapsed="false">
      <c r="A16" s="19" t="s">
        <v>128</v>
      </c>
      <c r="B16" s="15" t="s">
        <v>1056</v>
      </c>
      <c r="C16" s="19"/>
      <c r="D16" s="19"/>
      <c r="E16" s="28"/>
      <c r="F16" s="19"/>
    </row>
    <row r="17" customFormat="false" ht="15" hidden="false" customHeight="true" outlineLevel="0" collapsed="false">
      <c r="A17" s="19" t="s">
        <v>128</v>
      </c>
      <c r="B17" s="15" t="s">
        <v>1057</v>
      </c>
      <c r="C17" s="19"/>
      <c r="D17" s="19"/>
      <c r="E17" s="28"/>
      <c r="F17" s="19"/>
    </row>
    <row r="18" customFormat="false" ht="15" hidden="false" customHeight="true" outlineLevel="0" collapsed="false">
      <c r="A18" s="19" t="s">
        <v>128</v>
      </c>
      <c r="B18" s="15" t="s">
        <v>1058</v>
      </c>
      <c r="C18" s="19"/>
      <c r="D18" s="19"/>
      <c r="E18" s="28"/>
      <c r="F18" s="19"/>
    </row>
    <row r="19" customFormat="false" ht="15" hidden="false" customHeight="true" outlineLevel="0" collapsed="false">
      <c r="A19" s="19" t="s">
        <v>128</v>
      </c>
      <c r="B19" s="15" t="s">
        <v>1059</v>
      </c>
      <c r="C19" s="19"/>
      <c r="D19" s="19"/>
      <c r="E19" s="28"/>
      <c r="F19" s="19"/>
    </row>
    <row r="20" customFormat="false" ht="15" hidden="false" customHeight="true" outlineLevel="0" collapsed="false">
      <c r="A20" s="19" t="s">
        <v>128</v>
      </c>
      <c r="B20" s="15" t="s">
        <v>1060</v>
      </c>
      <c r="C20" s="19"/>
      <c r="D20" s="19"/>
      <c r="E20" s="28"/>
      <c r="F20" s="19"/>
    </row>
    <row r="21" customFormat="false" ht="15" hidden="false" customHeight="true" outlineLevel="0" collapsed="false">
      <c r="A21" s="19" t="s">
        <v>128</v>
      </c>
      <c r="B21" s="15" t="s">
        <v>1061</v>
      </c>
      <c r="C21" s="19"/>
      <c r="D21" s="19"/>
      <c r="E21" s="28"/>
      <c r="F21" s="19"/>
    </row>
    <row r="22" customFormat="false" ht="15" hidden="false" customHeight="true" outlineLevel="0" collapsed="false">
      <c r="A22" s="19" t="s">
        <v>128</v>
      </c>
      <c r="B22" s="15" t="s">
        <v>1062</v>
      </c>
      <c r="C22" s="19"/>
      <c r="D22" s="19"/>
      <c r="E22" s="28"/>
      <c r="F22" s="19"/>
    </row>
  </sheetData>
  <mergeCells count="2">
    <mergeCell ref="A1:F1"/>
    <mergeCell ref="A2:F2"/>
  </mergeCells>
  <conditionalFormatting sqref="A5:A22">
    <cfRule type="containsText" priority="2" operator="containsText" aboveAverage="0" equalAverage="0" bottom="0" percent="0" rank="0" text="Complete" dxfId="44">
      <formula>NOT(ISERROR(SEARCH("Complete",A5)))</formula>
    </cfRule>
  </conditionalFormatting>
  <dataValidations count="1">
    <dataValidation allowBlank="false" errorStyle="stop" operator="between" showDropDown="false" showErrorMessage="false" showInputMessage="false" sqref="A5:A22" type="list">
      <formula1>"Not started,Complete,Not applicable"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43"/>
    <col collapsed="false" customWidth="true" hidden="false" outlineLevel="0" max="3" min="3" style="0" width="60"/>
    <col collapsed="false" customWidth="true" hidden="false" outlineLevel="0" max="4" min="4" style="0" width="14"/>
    <col collapsed="false" customWidth="true" hidden="false" outlineLevel="0" max="5" min="5" style="0" width="56"/>
  </cols>
  <sheetData>
    <row r="1" customFormat="false" ht="21.6" hidden="false" customHeight="true" outlineLevel="0" collapsed="false">
      <c r="A1" s="16" t="s">
        <v>1063</v>
      </c>
      <c r="B1" s="16"/>
      <c r="C1" s="16"/>
      <c r="D1" s="16"/>
      <c r="E1" s="16"/>
    </row>
    <row r="2" customFormat="false" ht="15" hidden="false" customHeight="true" outlineLevel="0" collapsed="false">
      <c r="A2" s="17" t="s">
        <v>1064</v>
      </c>
      <c r="B2" s="17"/>
      <c r="C2" s="17"/>
      <c r="D2" s="17"/>
      <c r="E2" s="17"/>
    </row>
    <row r="4" customFormat="false" ht="15" hidden="false" customHeight="true" outlineLevel="0" collapsed="false">
      <c r="A4" s="34" t="s">
        <v>1065</v>
      </c>
      <c r="B4" s="34"/>
      <c r="C4" s="34"/>
      <c r="D4" s="34"/>
      <c r="E4" s="34"/>
    </row>
    <row r="5" customFormat="false" ht="15" hidden="false" customHeight="false" outlineLevel="0" collapsed="false">
      <c r="A5" s="34"/>
      <c r="B5" s="34"/>
      <c r="C5" s="34"/>
      <c r="D5" s="34"/>
      <c r="E5" s="34"/>
    </row>
    <row r="6" customFormat="false" ht="15" hidden="false" customHeight="false" outlineLevel="0" collapsed="false">
      <c r="A6" s="34"/>
      <c r="B6" s="34"/>
      <c r="C6" s="34"/>
      <c r="D6" s="34"/>
      <c r="E6" s="34"/>
    </row>
    <row r="8" customFormat="false" ht="15" hidden="false" customHeight="true" outlineLevel="0" collapsed="false">
      <c r="A8" s="13" t="s">
        <v>1066</v>
      </c>
      <c r="B8" s="13" t="s">
        <v>1067</v>
      </c>
      <c r="C8" s="13" t="s">
        <v>1068</v>
      </c>
      <c r="D8" s="13" t="s">
        <v>31</v>
      </c>
      <c r="E8" s="13" t="s">
        <v>1069</v>
      </c>
    </row>
    <row r="9" customFormat="false" ht="15" hidden="false" customHeight="true" outlineLevel="0" collapsed="false">
      <c r="A9" s="14" t="s">
        <v>1070</v>
      </c>
      <c r="B9" s="14" t="s">
        <v>1071</v>
      </c>
      <c r="C9" s="14" t="s">
        <v>1072</v>
      </c>
      <c r="D9" s="35" t="str">
        <f aca="false">HYPERLINK(C9,"Open page")</f>
        <v>Open page</v>
      </c>
      <c r="E9" s="14" t="s">
        <v>1073</v>
      </c>
    </row>
    <row r="10" customFormat="false" ht="15" hidden="false" customHeight="true" outlineLevel="0" collapsed="false">
      <c r="A10" s="15" t="s">
        <v>1074</v>
      </c>
      <c r="B10" s="15" t="s">
        <v>40</v>
      </c>
      <c r="C10" s="15" t="s">
        <v>1075</v>
      </c>
      <c r="D10" s="35" t="str">
        <f aca="false">HYPERLINK(C10,"Open page")</f>
        <v>Open page</v>
      </c>
      <c r="E10" s="15" t="s">
        <v>1076</v>
      </c>
    </row>
    <row r="11" customFormat="false" ht="15" hidden="false" customHeight="true" outlineLevel="0" collapsed="false">
      <c r="A11" s="15" t="s">
        <v>1077</v>
      </c>
      <c r="B11" s="15" t="s">
        <v>1078</v>
      </c>
      <c r="C11" s="15" t="s">
        <v>1079</v>
      </c>
      <c r="D11" s="35" t="str">
        <f aca="false">HYPERLINK(C11,"Open page")</f>
        <v>Open page</v>
      </c>
      <c r="E11" s="15" t="s">
        <v>1080</v>
      </c>
    </row>
    <row r="12" customFormat="false" ht="15" hidden="false" customHeight="true" outlineLevel="0" collapsed="false">
      <c r="A12" s="15" t="s">
        <v>1081</v>
      </c>
      <c r="B12" s="15" t="s">
        <v>43</v>
      </c>
      <c r="C12" s="15" t="s">
        <v>254</v>
      </c>
      <c r="D12" s="35" t="str">
        <f aca="false">HYPERLINK(C12,"Open page")</f>
        <v>Open page</v>
      </c>
      <c r="E12" s="15" t="s">
        <v>1082</v>
      </c>
    </row>
    <row r="13" customFormat="false" ht="15" hidden="false" customHeight="true" outlineLevel="0" collapsed="false">
      <c r="A13" s="15" t="s">
        <v>1083</v>
      </c>
      <c r="B13" s="15" t="s">
        <v>46</v>
      </c>
      <c r="C13" s="15" t="s">
        <v>352</v>
      </c>
      <c r="D13" s="35" t="str">
        <f aca="false">HYPERLINK(C13,"Open page")</f>
        <v>Open page</v>
      </c>
      <c r="E13" s="15" t="s">
        <v>1084</v>
      </c>
    </row>
    <row r="14" customFormat="false" ht="15" hidden="false" customHeight="true" outlineLevel="0" collapsed="false">
      <c r="A14" s="15" t="s">
        <v>1085</v>
      </c>
      <c r="B14" s="15" t="s">
        <v>49</v>
      </c>
      <c r="C14" s="15" t="s">
        <v>280</v>
      </c>
      <c r="D14" s="35" t="str">
        <f aca="false">HYPERLINK(C14,"Open page")</f>
        <v>Open page</v>
      </c>
      <c r="E14" s="15" t="s">
        <v>1086</v>
      </c>
    </row>
    <row r="15" customFormat="false" ht="15" hidden="false" customHeight="true" outlineLevel="0" collapsed="false">
      <c r="A15" s="15" t="s">
        <v>1087</v>
      </c>
      <c r="B15" s="15" t="s">
        <v>1088</v>
      </c>
      <c r="C15" s="15" t="s">
        <v>1089</v>
      </c>
      <c r="D15" s="35" t="str">
        <f aca="false">HYPERLINK(C15,"Open page")</f>
        <v>Open page</v>
      </c>
      <c r="E15" s="15" t="s">
        <v>1090</v>
      </c>
    </row>
    <row r="16" customFormat="false" ht="15" hidden="false" customHeight="true" outlineLevel="0" collapsed="false">
      <c r="A16" s="15" t="s">
        <v>1091</v>
      </c>
      <c r="B16" s="15" t="s">
        <v>1092</v>
      </c>
      <c r="C16" s="15" t="s">
        <v>1093</v>
      </c>
      <c r="D16" s="35" t="str">
        <f aca="false">HYPERLINK(C16,"Open page")</f>
        <v>Open page</v>
      </c>
      <c r="E16" s="15" t="s">
        <v>1094</v>
      </c>
    </row>
    <row r="17" customFormat="false" ht="15" hidden="false" customHeight="true" outlineLevel="0" collapsed="false">
      <c r="A17" s="15" t="s">
        <v>1095</v>
      </c>
      <c r="B17" s="15" t="s">
        <v>1096</v>
      </c>
      <c r="C17" s="15" t="s">
        <v>1097</v>
      </c>
      <c r="D17" s="35" t="str">
        <f aca="false">HYPERLINK(C17,"Open page")</f>
        <v>Open page</v>
      </c>
      <c r="E17" s="15" t="s">
        <v>1098</v>
      </c>
    </row>
    <row r="18" customFormat="false" ht="15" hidden="false" customHeight="true" outlineLevel="0" collapsed="false">
      <c r="A18" s="15" t="s">
        <v>1099</v>
      </c>
      <c r="B18" s="15" t="s">
        <v>1100</v>
      </c>
      <c r="C18" s="15" t="s">
        <v>1101</v>
      </c>
      <c r="D18" s="35" t="str">
        <f aca="false">HYPERLINK(C18,"Open page")</f>
        <v>Open page</v>
      </c>
      <c r="E18" s="15" t="s">
        <v>1102</v>
      </c>
    </row>
    <row r="19" customFormat="false" ht="15" hidden="false" customHeight="true" outlineLevel="0" collapsed="false">
      <c r="A19" s="15" t="s">
        <v>1103</v>
      </c>
      <c r="B19" s="15" t="s">
        <v>1104</v>
      </c>
      <c r="C19" s="15" t="s">
        <v>1105</v>
      </c>
      <c r="D19" s="35" t="str">
        <f aca="false">HYPERLINK(C19,"Open page")</f>
        <v>Open page</v>
      </c>
      <c r="E19" s="15" t="s">
        <v>1106</v>
      </c>
    </row>
    <row r="20" customFormat="false" ht="15" hidden="false" customHeight="true" outlineLevel="0" collapsed="false">
      <c r="A20" s="15" t="s">
        <v>1107</v>
      </c>
      <c r="B20" s="15" t="s">
        <v>1108</v>
      </c>
      <c r="C20" s="15" t="s">
        <v>1109</v>
      </c>
      <c r="D20" s="35" t="str">
        <f aca="false">HYPERLINK(C20,"Open page")</f>
        <v>Open page</v>
      </c>
      <c r="E20" s="15" t="s">
        <v>1110</v>
      </c>
    </row>
    <row r="21" customFormat="false" ht="15" hidden="false" customHeight="true" outlineLevel="0" collapsed="false">
      <c r="A21" s="15" t="s">
        <v>1111</v>
      </c>
      <c r="B21" s="15" t="s">
        <v>1112</v>
      </c>
      <c r="C21" s="15" t="s">
        <v>1113</v>
      </c>
      <c r="D21" s="35" t="str">
        <f aca="false">HYPERLINK(C21,"Open page")</f>
        <v>Open page</v>
      </c>
      <c r="E21" s="15" t="s">
        <v>1110</v>
      </c>
    </row>
    <row r="22" customFormat="false" ht="15" hidden="false" customHeight="true" outlineLevel="0" collapsed="false">
      <c r="A22" s="15" t="s">
        <v>1114</v>
      </c>
      <c r="B22" s="15" t="s">
        <v>1115</v>
      </c>
      <c r="C22" s="15" t="s">
        <v>1116</v>
      </c>
      <c r="D22" s="35" t="str">
        <f aca="false">HYPERLINK(C22,"Open page")</f>
        <v>Open page</v>
      </c>
      <c r="E22" s="15" t="s">
        <v>1110</v>
      </c>
    </row>
    <row r="24" customFormat="false" ht="15" hidden="false" customHeight="true" outlineLevel="0" collapsed="false">
      <c r="A24" s="12" t="s">
        <v>1117</v>
      </c>
      <c r="B24" s="12"/>
      <c r="C24" s="12"/>
      <c r="D24" s="12"/>
      <c r="E24" s="12"/>
    </row>
    <row r="25" customFormat="false" ht="15" hidden="false" customHeight="false" outlineLevel="0" collapsed="false">
      <c r="A25" s="12"/>
      <c r="B25" s="12"/>
      <c r="C25" s="12"/>
      <c r="D25" s="12"/>
      <c r="E25" s="12"/>
    </row>
    <row r="26" customFormat="false" ht="15" hidden="false" customHeight="false" outlineLevel="0" collapsed="false">
      <c r="A26" s="12"/>
      <c r="B26" s="12"/>
      <c r="C26" s="12"/>
      <c r="D26" s="12"/>
      <c r="E26" s="12"/>
    </row>
  </sheetData>
  <mergeCells count="4">
    <mergeCell ref="A1:E1"/>
    <mergeCell ref="A2:E2"/>
    <mergeCell ref="A4:E6"/>
    <mergeCell ref="A24:E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9"/>
    <col collapsed="false" customWidth="true" hidden="false" outlineLevel="0" max="2" min="2" style="0" width="43"/>
    <col collapsed="false" customWidth="true" hidden="false" outlineLevel="0" max="3" min="3" style="0" width="44"/>
    <col collapsed="false" customWidth="true" hidden="false" outlineLevel="0" max="4" min="4" style="0" width="48"/>
  </cols>
  <sheetData>
    <row r="1" customFormat="false" ht="32" hidden="false" customHeight="true" outlineLevel="0" collapsed="false">
      <c r="A1" s="16" t="s">
        <v>51</v>
      </c>
      <c r="B1" s="16"/>
      <c r="C1" s="16"/>
      <c r="D1" s="16"/>
    </row>
    <row r="2" customFormat="false" ht="24" hidden="false" customHeight="true" outlineLevel="0" collapsed="false">
      <c r="A2" s="17" t="s">
        <v>52</v>
      </c>
      <c r="B2" s="17"/>
      <c r="C2" s="17"/>
      <c r="D2" s="17"/>
    </row>
    <row r="4" customFormat="false" ht="15" hidden="false" customHeight="true" outlineLevel="0" collapsed="false">
      <c r="A4" s="13" t="s">
        <v>53</v>
      </c>
      <c r="B4" s="13" t="s">
        <v>54</v>
      </c>
      <c r="C4" s="13" t="s">
        <v>55</v>
      </c>
      <c r="D4" s="13" t="s">
        <v>56</v>
      </c>
    </row>
    <row r="5" customFormat="false" ht="15" hidden="false" customHeight="true" outlineLevel="0" collapsed="false">
      <c r="A5" s="18" t="s">
        <v>57</v>
      </c>
      <c r="B5" s="18" t="s">
        <v>58</v>
      </c>
      <c r="C5" s="18"/>
      <c r="D5" s="18"/>
    </row>
    <row r="6" customFormat="false" ht="15" hidden="false" customHeight="true" outlineLevel="0" collapsed="false">
      <c r="A6" s="15" t="s">
        <v>57</v>
      </c>
      <c r="B6" s="15" t="s">
        <v>59</v>
      </c>
      <c r="C6" s="19"/>
      <c r="D6" s="19"/>
    </row>
    <row r="7" customFormat="false" ht="15" hidden="false" customHeight="true" outlineLevel="0" collapsed="false">
      <c r="A7" s="15" t="s">
        <v>57</v>
      </c>
      <c r="B7" s="15" t="s">
        <v>60</v>
      </c>
      <c r="C7" s="19"/>
      <c r="D7" s="19"/>
    </row>
    <row r="8" customFormat="false" ht="15" hidden="false" customHeight="true" outlineLevel="0" collapsed="false">
      <c r="A8" s="15" t="s">
        <v>57</v>
      </c>
      <c r="B8" s="15" t="s">
        <v>61</v>
      </c>
      <c r="C8" s="19"/>
      <c r="D8" s="19"/>
    </row>
    <row r="9" customFormat="false" ht="15" hidden="false" customHeight="true" outlineLevel="0" collapsed="false">
      <c r="A9" s="15" t="s">
        <v>57</v>
      </c>
      <c r="B9" s="15" t="s">
        <v>62</v>
      </c>
      <c r="C9" s="19"/>
      <c r="D9" s="19"/>
    </row>
    <row r="10" customFormat="false" ht="15" hidden="false" customHeight="true" outlineLevel="0" collapsed="false">
      <c r="A10" s="15" t="s">
        <v>57</v>
      </c>
      <c r="B10" s="15" t="s">
        <v>63</v>
      </c>
      <c r="C10" s="19"/>
      <c r="D10" s="19"/>
    </row>
    <row r="11" customFormat="false" ht="15" hidden="false" customHeight="true" outlineLevel="0" collapsed="false">
      <c r="A11" s="15" t="s">
        <v>57</v>
      </c>
      <c r="B11" s="15" t="s">
        <v>64</v>
      </c>
      <c r="C11" s="19"/>
      <c r="D11" s="19"/>
    </row>
    <row r="12" customFormat="false" ht="15" hidden="false" customHeight="true" outlineLevel="0" collapsed="false">
      <c r="A12" s="15" t="s">
        <v>57</v>
      </c>
      <c r="B12" s="15" t="s">
        <v>65</v>
      </c>
      <c r="C12" s="19"/>
      <c r="D12" s="19"/>
    </row>
    <row r="13" customFormat="false" ht="15" hidden="false" customHeight="true" outlineLevel="0" collapsed="false">
      <c r="A13" s="15" t="s">
        <v>57</v>
      </c>
      <c r="B13" s="15" t="s">
        <v>66</v>
      </c>
      <c r="C13" s="19"/>
      <c r="D13" s="19"/>
    </row>
    <row r="14" customFormat="false" ht="15" hidden="false" customHeight="true" outlineLevel="0" collapsed="false">
      <c r="A14" s="15" t="s">
        <v>57</v>
      </c>
      <c r="B14" s="15" t="s">
        <v>67</v>
      </c>
      <c r="C14" s="19"/>
      <c r="D14" s="19"/>
    </row>
    <row r="15" customFormat="false" ht="15" hidden="false" customHeight="true" outlineLevel="0" collapsed="false">
      <c r="A15" s="15" t="s">
        <v>57</v>
      </c>
      <c r="B15" s="15" t="s">
        <v>68</v>
      </c>
      <c r="C15" s="19"/>
      <c r="D15" s="19"/>
    </row>
    <row r="16" customFormat="false" ht="15" hidden="false" customHeight="true" outlineLevel="0" collapsed="false">
      <c r="A16" s="15" t="s">
        <v>57</v>
      </c>
      <c r="B16" s="15" t="s">
        <v>69</v>
      </c>
      <c r="C16" s="19"/>
      <c r="D16" s="19"/>
    </row>
    <row r="17" customFormat="false" ht="15" hidden="false" customHeight="true" outlineLevel="0" collapsed="false">
      <c r="A17" s="15" t="s">
        <v>57</v>
      </c>
      <c r="B17" s="15" t="s">
        <v>70</v>
      </c>
      <c r="C17" s="19"/>
      <c r="D17" s="19"/>
    </row>
    <row r="18" customFormat="false" ht="15" hidden="false" customHeight="true" outlineLevel="0" collapsed="false">
      <c r="A18" s="15" t="s">
        <v>57</v>
      </c>
      <c r="B18" s="15" t="s">
        <v>71</v>
      </c>
      <c r="C18" s="19"/>
      <c r="D18" s="19"/>
    </row>
    <row r="19" customFormat="false" ht="15" hidden="false" customHeight="true" outlineLevel="0" collapsed="false">
      <c r="A19" s="15" t="s">
        <v>57</v>
      </c>
      <c r="B19" s="15" t="s">
        <v>72</v>
      </c>
      <c r="C19" s="19"/>
      <c r="D19" s="19"/>
    </row>
    <row r="20" customFormat="false" ht="15" hidden="false" customHeight="true" outlineLevel="0" collapsed="false">
      <c r="A20" s="15" t="s">
        <v>57</v>
      </c>
      <c r="B20" s="15" t="s">
        <v>73</v>
      </c>
      <c r="C20" s="19"/>
      <c r="D20" s="19"/>
    </row>
    <row r="21" customFormat="false" ht="15" hidden="false" customHeight="true" outlineLevel="0" collapsed="false">
      <c r="A21" s="15" t="s">
        <v>57</v>
      </c>
      <c r="B21" s="15" t="s">
        <v>74</v>
      </c>
      <c r="C21" s="19"/>
      <c r="D21" s="19"/>
    </row>
    <row r="22" customFormat="false" ht="15" hidden="false" customHeight="true" outlineLevel="0" collapsed="false">
      <c r="A22" s="15" t="s">
        <v>57</v>
      </c>
      <c r="B22" s="15" t="s">
        <v>75</v>
      </c>
      <c r="C22" s="19"/>
      <c r="D22" s="19"/>
    </row>
    <row r="23" customFormat="false" ht="15" hidden="false" customHeight="true" outlineLevel="0" collapsed="false">
      <c r="A23" s="18" t="s">
        <v>76</v>
      </c>
      <c r="B23" s="18" t="s">
        <v>77</v>
      </c>
      <c r="C23" s="18"/>
      <c r="D23" s="18"/>
    </row>
    <row r="24" customFormat="false" ht="15" hidden="false" customHeight="true" outlineLevel="0" collapsed="false">
      <c r="A24" s="15" t="s">
        <v>76</v>
      </c>
      <c r="B24" s="15" t="s">
        <v>78</v>
      </c>
      <c r="C24" s="19"/>
      <c r="D24" s="19"/>
    </row>
    <row r="25" customFormat="false" ht="15" hidden="false" customHeight="true" outlineLevel="0" collapsed="false">
      <c r="A25" s="15" t="s">
        <v>76</v>
      </c>
      <c r="B25" s="15" t="s">
        <v>79</v>
      </c>
      <c r="C25" s="19"/>
      <c r="D25" s="19"/>
    </row>
    <row r="26" customFormat="false" ht="15" hidden="false" customHeight="true" outlineLevel="0" collapsed="false">
      <c r="A26" s="15" t="s">
        <v>76</v>
      </c>
      <c r="B26" s="15" t="s">
        <v>80</v>
      </c>
      <c r="C26" s="19"/>
      <c r="D26" s="19"/>
    </row>
    <row r="27" customFormat="false" ht="15" hidden="false" customHeight="true" outlineLevel="0" collapsed="false">
      <c r="A27" s="15" t="s">
        <v>76</v>
      </c>
      <c r="B27" s="15" t="s">
        <v>81</v>
      </c>
      <c r="C27" s="19"/>
      <c r="D27" s="19"/>
    </row>
    <row r="28" customFormat="false" ht="15" hidden="false" customHeight="true" outlineLevel="0" collapsed="false">
      <c r="A28" s="15" t="s">
        <v>76</v>
      </c>
      <c r="B28" s="15" t="s">
        <v>82</v>
      </c>
      <c r="C28" s="19"/>
      <c r="D28" s="19"/>
    </row>
    <row r="29" customFormat="false" ht="15" hidden="false" customHeight="true" outlineLevel="0" collapsed="false">
      <c r="A29" s="15" t="s">
        <v>76</v>
      </c>
      <c r="B29" s="15" t="s">
        <v>83</v>
      </c>
      <c r="C29" s="19"/>
      <c r="D29" s="19"/>
    </row>
    <row r="30" customFormat="false" ht="15" hidden="false" customHeight="true" outlineLevel="0" collapsed="false">
      <c r="A30" s="15" t="s">
        <v>76</v>
      </c>
      <c r="B30" s="15" t="s">
        <v>84</v>
      </c>
      <c r="C30" s="19"/>
      <c r="D30" s="19"/>
    </row>
    <row r="31" customFormat="false" ht="15" hidden="false" customHeight="true" outlineLevel="0" collapsed="false">
      <c r="A31" s="15" t="s">
        <v>76</v>
      </c>
      <c r="B31" s="15" t="s">
        <v>85</v>
      </c>
      <c r="C31" s="19"/>
      <c r="D31" s="19"/>
    </row>
    <row r="32" customFormat="false" ht="15" hidden="false" customHeight="true" outlineLevel="0" collapsed="false">
      <c r="A32" s="15" t="s">
        <v>76</v>
      </c>
      <c r="B32" s="15" t="s">
        <v>86</v>
      </c>
      <c r="C32" s="19"/>
      <c r="D32" s="19"/>
    </row>
    <row r="33" customFormat="false" ht="15" hidden="false" customHeight="true" outlineLevel="0" collapsed="false">
      <c r="A33" s="15" t="s">
        <v>76</v>
      </c>
      <c r="B33" s="15" t="s">
        <v>87</v>
      </c>
      <c r="C33" s="19"/>
      <c r="D33" s="19"/>
    </row>
    <row r="34" customFormat="false" ht="15" hidden="false" customHeight="true" outlineLevel="0" collapsed="false">
      <c r="A34" s="15" t="s">
        <v>76</v>
      </c>
      <c r="B34" s="15" t="s">
        <v>88</v>
      </c>
      <c r="C34" s="19"/>
      <c r="D34" s="19"/>
    </row>
    <row r="35" customFormat="false" ht="15" hidden="false" customHeight="true" outlineLevel="0" collapsed="false">
      <c r="A35" s="18" t="s">
        <v>89</v>
      </c>
      <c r="B35" s="18" t="s">
        <v>90</v>
      </c>
      <c r="C35" s="18"/>
      <c r="D35" s="18"/>
    </row>
    <row r="36" customFormat="false" ht="15" hidden="false" customHeight="true" outlineLevel="0" collapsed="false">
      <c r="A36" s="15" t="s">
        <v>89</v>
      </c>
      <c r="B36" s="15" t="s">
        <v>91</v>
      </c>
      <c r="C36" s="19"/>
      <c r="D36" s="19"/>
    </row>
    <row r="37" customFormat="false" ht="15" hidden="false" customHeight="true" outlineLevel="0" collapsed="false">
      <c r="A37" s="15" t="s">
        <v>89</v>
      </c>
      <c r="B37" s="15" t="s">
        <v>92</v>
      </c>
      <c r="C37" s="19"/>
      <c r="D37" s="19"/>
    </row>
    <row r="38" customFormat="false" ht="15" hidden="false" customHeight="true" outlineLevel="0" collapsed="false">
      <c r="A38" s="15" t="s">
        <v>89</v>
      </c>
      <c r="B38" s="15" t="s">
        <v>93</v>
      </c>
      <c r="C38" s="19"/>
      <c r="D38" s="19"/>
    </row>
    <row r="39" customFormat="false" ht="15" hidden="false" customHeight="true" outlineLevel="0" collapsed="false">
      <c r="A39" s="15" t="s">
        <v>89</v>
      </c>
      <c r="B39" s="15" t="s">
        <v>94</v>
      </c>
      <c r="C39" s="19"/>
      <c r="D39" s="19"/>
    </row>
    <row r="40" customFormat="false" ht="15" hidden="false" customHeight="true" outlineLevel="0" collapsed="false">
      <c r="A40" s="15" t="s">
        <v>89</v>
      </c>
      <c r="B40" s="15" t="s">
        <v>95</v>
      </c>
      <c r="C40" s="19"/>
      <c r="D40" s="19"/>
    </row>
    <row r="41" customFormat="false" ht="15" hidden="false" customHeight="true" outlineLevel="0" collapsed="false">
      <c r="A41" s="15" t="s">
        <v>89</v>
      </c>
      <c r="B41" s="15" t="s">
        <v>96</v>
      </c>
      <c r="C41" s="19"/>
      <c r="D41" s="19"/>
    </row>
    <row r="42" customFormat="false" ht="15" hidden="false" customHeight="true" outlineLevel="0" collapsed="false">
      <c r="A42" s="15" t="s">
        <v>89</v>
      </c>
      <c r="B42" s="15" t="s">
        <v>97</v>
      </c>
      <c r="C42" s="19"/>
      <c r="D42" s="19"/>
    </row>
    <row r="43" customFormat="false" ht="15" hidden="false" customHeight="true" outlineLevel="0" collapsed="false">
      <c r="A43" s="15" t="s">
        <v>89</v>
      </c>
      <c r="B43" s="15" t="s">
        <v>98</v>
      </c>
      <c r="C43" s="19"/>
      <c r="D43" s="19"/>
    </row>
    <row r="44" customFormat="false" ht="15" hidden="false" customHeight="true" outlineLevel="0" collapsed="false">
      <c r="A44" s="15" t="s">
        <v>89</v>
      </c>
      <c r="B44" s="15" t="s">
        <v>99</v>
      </c>
      <c r="C44" s="19"/>
      <c r="D44" s="19"/>
    </row>
    <row r="45" customFormat="false" ht="15" hidden="false" customHeight="true" outlineLevel="0" collapsed="false">
      <c r="A45" s="15" t="s">
        <v>89</v>
      </c>
      <c r="B45" s="15" t="s">
        <v>100</v>
      </c>
      <c r="C45" s="19"/>
      <c r="D45" s="19"/>
    </row>
    <row r="46" customFormat="false" ht="15" hidden="false" customHeight="true" outlineLevel="0" collapsed="false">
      <c r="A46" s="15" t="s">
        <v>89</v>
      </c>
      <c r="B46" s="15" t="s">
        <v>101</v>
      </c>
      <c r="C46" s="19"/>
      <c r="D46" s="19"/>
    </row>
    <row r="47" customFormat="false" ht="15" hidden="false" customHeight="true" outlineLevel="0" collapsed="false">
      <c r="A47" s="15" t="s">
        <v>89</v>
      </c>
      <c r="B47" s="15" t="s">
        <v>102</v>
      </c>
      <c r="C47" s="19"/>
      <c r="D47" s="19"/>
    </row>
    <row r="48" customFormat="false" ht="21.6" hidden="false" customHeight="true" outlineLevel="0" collapsed="false">
      <c r="A48" s="15" t="s">
        <v>89</v>
      </c>
      <c r="B48" s="15" t="s">
        <v>103</v>
      </c>
      <c r="C48" s="19"/>
      <c r="D48" s="19"/>
    </row>
    <row r="49" customFormat="false" ht="15" hidden="false" customHeight="true" outlineLevel="0" collapsed="false">
      <c r="A49" s="18" t="s">
        <v>104</v>
      </c>
      <c r="B49" s="18" t="s">
        <v>105</v>
      </c>
      <c r="C49" s="18"/>
      <c r="D49" s="18"/>
    </row>
    <row r="50" customFormat="false" ht="15" hidden="false" customHeight="true" outlineLevel="0" collapsed="false">
      <c r="A50" s="15" t="s">
        <v>104</v>
      </c>
      <c r="B50" s="15" t="s">
        <v>106</v>
      </c>
      <c r="C50" s="19"/>
      <c r="D50" s="19"/>
    </row>
    <row r="51" customFormat="false" ht="15" hidden="false" customHeight="true" outlineLevel="0" collapsed="false">
      <c r="A51" s="15" t="s">
        <v>104</v>
      </c>
      <c r="B51" s="15" t="s">
        <v>107</v>
      </c>
      <c r="C51" s="19"/>
      <c r="D51" s="19"/>
    </row>
    <row r="52" customFormat="false" ht="15" hidden="false" customHeight="true" outlineLevel="0" collapsed="false">
      <c r="A52" s="15" t="s">
        <v>104</v>
      </c>
      <c r="B52" s="15" t="s">
        <v>108</v>
      </c>
      <c r="C52" s="19"/>
      <c r="D52" s="19"/>
    </row>
    <row r="53" customFormat="false" ht="15" hidden="false" customHeight="true" outlineLevel="0" collapsed="false">
      <c r="A53" s="15" t="s">
        <v>104</v>
      </c>
      <c r="B53" s="15" t="s">
        <v>109</v>
      </c>
      <c r="C53" s="19"/>
      <c r="D53" s="19"/>
    </row>
    <row r="54" customFormat="false" ht="15" hidden="false" customHeight="true" outlineLevel="0" collapsed="false">
      <c r="A54" s="15" t="s">
        <v>104</v>
      </c>
      <c r="B54" s="15" t="s">
        <v>110</v>
      </c>
      <c r="C54" s="19"/>
      <c r="D54" s="19"/>
    </row>
    <row r="55" customFormat="false" ht="15" hidden="false" customHeight="true" outlineLevel="0" collapsed="false">
      <c r="A55" s="15" t="s">
        <v>104</v>
      </c>
      <c r="B55" s="15" t="s">
        <v>111</v>
      </c>
      <c r="C55" s="19"/>
      <c r="D55" s="19"/>
    </row>
    <row r="56" customFormat="false" ht="15" hidden="false" customHeight="true" outlineLevel="0" collapsed="false">
      <c r="A56" s="15" t="s">
        <v>104</v>
      </c>
      <c r="B56" s="15" t="s">
        <v>112</v>
      </c>
      <c r="C56" s="19"/>
      <c r="D56" s="19"/>
    </row>
    <row r="57" customFormat="false" ht="15" hidden="false" customHeight="true" outlineLevel="0" collapsed="false">
      <c r="A57" s="15" t="s">
        <v>104</v>
      </c>
      <c r="B57" s="15" t="s">
        <v>113</v>
      </c>
      <c r="C57" s="19"/>
      <c r="D57" s="19"/>
    </row>
    <row r="58" customFormat="false" ht="15" hidden="false" customHeight="true" outlineLevel="0" collapsed="false">
      <c r="A58" s="15" t="s">
        <v>104</v>
      </c>
      <c r="B58" s="15" t="s">
        <v>114</v>
      </c>
      <c r="C58" s="19"/>
      <c r="D58" s="19"/>
    </row>
    <row r="59" customFormat="false" ht="15" hidden="false" customHeight="true" outlineLevel="0" collapsed="false">
      <c r="A59" s="15" t="s">
        <v>104</v>
      </c>
      <c r="B59" s="15" t="s">
        <v>115</v>
      </c>
      <c r="C59" s="19"/>
      <c r="D59" s="19"/>
    </row>
    <row r="60" customFormat="false" ht="15" hidden="false" customHeight="true" outlineLevel="0" collapsed="false">
      <c r="A60" s="15" t="s">
        <v>104</v>
      </c>
      <c r="B60" s="15" t="s">
        <v>116</v>
      </c>
      <c r="C60" s="19"/>
      <c r="D60" s="19"/>
    </row>
    <row r="61" customFormat="false" ht="15" hidden="false" customHeight="true" outlineLevel="0" collapsed="false">
      <c r="A61" s="15" t="s">
        <v>104</v>
      </c>
      <c r="B61" s="15" t="s">
        <v>117</v>
      </c>
      <c r="C61" s="19"/>
      <c r="D61" s="19"/>
    </row>
    <row r="62" customFormat="false" ht="15" hidden="false" customHeight="true" outlineLevel="0" collapsed="false">
      <c r="A62" s="15" t="s">
        <v>104</v>
      </c>
      <c r="B62" s="15" t="s">
        <v>118</v>
      </c>
      <c r="C62" s="19"/>
      <c r="D62" s="19"/>
    </row>
    <row r="63" customFormat="false" ht="15" hidden="false" customHeight="true" outlineLevel="0" collapsed="false">
      <c r="A63" s="15" t="s">
        <v>104</v>
      </c>
      <c r="B63" s="15" t="s">
        <v>119</v>
      </c>
      <c r="C63" s="19"/>
      <c r="D63" s="19"/>
    </row>
    <row r="64" customFormat="false" ht="15" hidden="false" customHeight="true" outlineLevel="0" collapsed="false">
      <c r="A64" s="15" t="s">
        <v>104</v>
      </c>
      <c r="B64" s="15" t="s">
        <v>120</v>
      </c>
      <c r="C64" s="19"/>
      <c r="D64" s="19"/>
    </row>
  </sheetData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20"/>
    <col collapsed="false" customWidth="true" hidden="false" outlineLevel="0" max="3" min="3" style="0" width="69"/>
    <col collapsed="false" customWidth="true" hidden="false" outlineLevel="0" max="4" min="4" style="0" width="23"/>
    <col collapsed="false" customWidth="true" hidden="false" outlineLevel="0" max="5" min="5" style="0" width="34"/>
    <col collapsed="false" customWidth="true" hidden="false" outlineLevel="0" max="6" min="6" style="0" width="44"/>
  </cols>
  <sheetData>
    <row r="1" customFormat="false" ht="32" hidden="false" customHeight="true" outlineLevel="0" collapsed="false">
      <c r="A1" s="16" t="s">
        <v>121</v>
      </c>
      <c r="B1" s="16"/>
      <c r="C1" s="16"/>
      <c r="D1" s="16"/>
      <c r="E1" s="16"/>
      <c r="F1" s="16"/>
    </row>
    <row r="2" customFormat="false" ht="24" hidden="false" customHeight="true" outlineLevel="0" collapsed="false">
      <c r="A2" s="17" t="s">
        <v>122</v>
      </c>
      <c r="B2" s="17"/>
      <c r="C2" s="17"/>
      <c r="D2" s="17"/>
      <c r="E2" s="17"/>
      <c r="F2" s="17"/>
    </row>
    <row r="4" customFormat="false" ht="15" hidden="false" customHeight="true" outlineLevel="0" collapsed="false">
      <c r="A4" s="13" t="s">
        <v>123</v>
      </c>
      <c r="B4" s="13" t="s">
        <v>53</v>
      </c>
      <c r="C4" s="13" t="s">
        <v>124</v>
      </c>
      <c r="D4" s="13" t="s">
        <v>125</v>
      </c>
      <c r="E4" s="13" t="s">
        <v>126</v>
      </c>
      <c r="F4" s="13" t="s">
        <v>127</v>
      </c>
    </row>
    <row r="5" customFormat="false" ht="15" hidden="false" customHeight="true" outlineLevel="0" collapsed="false">
      <c r="A5" s="14" t="s">
        <v>128</v>
      </c>
      <c r="B5" s="14" t="s">
        <v>129</v>
      </c>
      <c r="C5" s="14" t="s">
        <v>130</v>
      </c>
      <c r="D5" s="19"/>
      <c r="E5" s="19"/>
      <c r="F5" s="19"/>
    </row>
    <row r="6" customFormat="false" ht="15" hidden="false" customHeight="true" outlineLevel="0" collapsed="false">
      <c r="A6" s="15" t="s">
        <v>128</v>
      </c>
      <c r="B6" s="15" t="s">
        <v>129</v>
      </c>
      <c r="C6" s="15" t="s">
        <v>131</v>
      </c>
      <c r="D6" s="19"/>
      <c r="E6" s="19"/>
      <c r="F6" s="19"/>
    </row>
    <row r="7" customFormat="false" ht="15" hidden="false" customHeight="true" outlineLevel="0" collapsed="false">
      <c r="A7" s="15" t="s">
        <v>128</v>
      </c>
      <c r="B7" s="15" t="s">
        <v>129</v>
      </c>
      <c r="C7" s="15" t="s">
        <v>132</v>
      </c>
      <c r="D7" s="19"/>
      <c r="E7" s="19"/>
      <c r="F7" s="19"/>
    </row>
    <row r="8" customFormat="false" ht="15" hidden="false" customHeight="true" outlineLevel="0" collapsed="false">
      <c r="A8" s="15" t="s">
        <v>128</v>
      </c>
      <c r="B8" s="15" t="s">
        <v>129</v>
      </c>
      <c r="C8" s="15" t="s">
        <v>133</v>
      </c>
      <c r="D8" s="19"/>
      <c r="E8" s="19"/>
      <c r="F8" s="19"/>
    </row>
    <row r="9" customFormat="false" ht="15" hidden="false" customHeight="true" outlineLevel="0" collapsed="false">
      <c r="A9" s="15" t="s">
        <v>128</v>
      </c>
      <c r="B9" s="15" t="s">
        <v>129</v>
      </c>
      <c r="C9" s="15" t="s">
        <v>134</v>
      </c>
      <c r="D9" s="19"/>
      <c r="E9" s="19"/>
      <c r="F9" s="19"/>
    </row>
    <row r="10" customFormat="false" ht="15" hidden="false" customHeight="true" outlineLevel="0" collapsed="false">
      <c r="A10" s="15" t="s">
        <v>128</v>
      </c>
      <c r="B10" s="15" t="s">
        <v>129</v>
      </c>
      <c r="C10" s="15" t="s">
        <v>135</v>
      </c>
      <c r="D10" s="19"/>
      <c r="E10" s="19"/>
      <c r="F10" s="19"/>
    </row>
    <row r="11" customFormat="false" ht="15" hidden="false" customHeight="true" outlineLevel="0" collapsed="false">
      <c r="A11" s="15" t="s">
        <v>128</v>
      </c>
      <c r="B11" s="15" t="s">
        <v>129</v>
      </c>
      <c r="C11" s="15" t="s">
        <v>136</v>
      </c>
      <c r="D11" s="19"/>
      <c r="E11" s="19"/>
      <c r="F11" s="19"/>
    </row>
    <row r="12" customFormat="false" ht="15" hidden="false" customHeight="true" outlineLevel="0" collapsed="false">
      <c r="A12" s="15" t="s">
        <v>128</v>
      </c>
      <c r="B12" s="15" t="s">
        <v>137</v>
      </c>
      <c r="C12" s="15" t="s">
        <v>138</v>
      </c>
      <c r="D12" s="19"/>
      <c r="E12" s="19"/>
      <c r="F12" s="19"/>
    </row>
    <row r="13" customFormat="false" ht="15" hidden="false" customHeight="true" outlineLevel="0" collapsed="false">
      <c r="A13" s="15" t="s">
        <v>128</v>
      </c>
      <c r="B13" s="15" t="s">
        <v>137</v>
      </c>
      <c r="C13" s="15" t="s">
        <v>139</v>
      </c>
      <c r="D13" s="19"/>
      <c r="E13" s="19"/>
      <c r="F13" s="19"/>
    </row>
    <row r="14" customFormat="false" ht="15" hidden="false" customHeight="true" outlineLevel="0" collapsed="false">
      <c r="A14" s="15" t="s">
        <v>128</v>
      </c>
      <c r="B14" s="15" t="s">
        <v>137</v>
      </c>
      <c r="C14" s="15" t="s">
        <v>140</v>
      </c>
      <c r="D14" s="19"/>
      <c r="E14" s="19"/>
      <c r="F14" s="19"/>
    </row>
    <row r="15" customFormat="false" ht="15" hidden="false" customHeight="true" outlineLevel="0" collapsed="false">
      <c r="A15" s="15" t="s">
        <v>128</v>
      </c>
      <c r="B15" s="15" t="s">
        <v>137</v>
      </c>
      <c r="C15" s="15" t="s">
        <v>141</v>
      </c>
      <c r="D15" s="19"/>
      <c r="E15" s="19"/>
      <c r="F15" s="19"/>
    </row>
    <row r="16" customFormat="false" ht="15" hidden="false" customHeight="true" outlineLevel="0" collapsed="false">
      <c r="A16" s="15" t="s">
        <v>128</v>
      </c>
      <c r="B16" s="15" t="s">
        <v>137</v>
      </c>
      <c r="C16" s="15" t="s">
        <v>142</v>
      </c>
      <c r="D16" s="19"/>
      <c r="E16" s="19"/>
      <c r="F16" s="19"/>
    </row>
    <row r="17" customFormat="false" ht="15" hidden="false" customHeight="true" outlineLevel="0" collapsed="false">
      <c r="A17" s="15" t="s">
        <v>128</v>
      </c>
      <c r="B17" s="15" t="s">
        <v>137</v>
      </c>
      <c r="C17" s="15" t="s">
        <v>143</v>
      </c>
      <c r="D17" s="19"/>
      <c r="E17" s="19"/>
      <c r="F17" s="19"/>
    </row>
    <row r="18" customFormat="false" ht="15" hidden="false" customHeight="true" outlineLevel="0" collapsed="false">
      <c r="A18" s="15" t="s">
        <v>128</v>
      </c>
      <c r="B18" s="15" t="s">
        <v>137</v>
      </c>
      <c r="C18" s="15" t="s">
        <v>144</v>
      </c>
      <c r="D18" s="19"/>
      <c r="E18" s="19"/>
      <c r="F18" s="19"/>
    </row>
    <row r="19" customFormat="false" ht="15" hidden="false" customHeight="true" outlineLevel="0" collapsed="false">
      <c r="A19" s="15" t="s">
        <v>128</v>
      </c>
      <c r="B19" s="15" t="s">
        <v>137</v>
      </c>
      <c r="C19" s="15" t="s">
        <v>145</v>
      </c>
      <c r="D19" s="19"/>
      <c r="E19" s="19"/>
      <c r="F19" s="19"/>
    </row>
    <row r="20" customFormat="false" ht="15" hidden="false" customHeight="true" outlineLevel="0" collapsed="false">
      <c r="A20" s="15" t="s">
        <v>128</v>
      </c>
      <c r="B20" s="15" t="s">
        <v>146</v>
      </c>
      <c r="C20" s="15" t="s">
        <v>147</v>
      </c>
      <c r="D20" s="19"/>
      <c r="E20" s="19"/>
      <c r="F20" s="19"/>
    </row>
    <row r="21" customFormat="false" ht="15" hidden="false" customHeight="true" outlineLevel="0" collapsed="false">
      <c r="A21" s="15" t="s">
        <v>128</v>
      </c>
      <c r="B21" s="15" t="s">
        <v>146</v>
      </c>
      <c r="C21" s="15" t="s">
        <v>148</v>
      </c>
      <c r="D21" s="19"/>
      <c r="E21" s="19"/>
      <c r="F21" s="19"/>
    </row>
    <row r="22" customFormat="false" ht="15" hidden="false" customHeight="true" outlineLevel="0" collapsed="false">
      <c r="A22" s="15" t="s">
        <v>128</v>
      </c>
      <c r="B22" s="15" t="s">
        <v>146</v>
      </c>
      <c r="C22" s="15" t="s">
        <v>149</v>
      </c>
      <c r="D22" s="19"/>
      <c r="E22" s="19"/>
      <c r="F22" s="19"/>
    </row>
    <row r="23" customFormat="false" ht="15" hidden="false" customHeight="true" outlineLevel="0" collapsed="false">
      <c r="A23" s="15" t="s">
        <v>128</v>
      </c>
      <c r="B23" s="15" t="s">
        <v>146</v>
      </c>
      <c r="C23" s="15" t="s">
        <v>150</v>
      </c>
      <c r="D23" s="19"/>
      <c r="E23" s="19"/>
      <c r="F23" s="19"/>
    </row>
    <row r="24" customFormat="false" ht="15" hidden="false" customHeight="true" outlineLevel="0" collapsed="false">
      <c r="A24" s="15" t="s">
        <v>128</v>
      </c>
      <c r="B24" s="15" t="s">
        <v>146</v>
      </c>
      <c r="C24" s="15" t="s">
        <v>151</v>
      </c>
      <c r="D24" s="19"/>
      <c r="E24" s="19"/>
      <c r="F24" s="19"/>
    </row>
    <row r="25" customFormat="false" ht="15" hidden="false" customHeight="true" outlineLevel="0" collapsed="false">
      <c r="A25" s="15" t="s">
        <v>128</v>
      </c>
      <c r="B25" s="15" t="s">
        <v>152</v>
      </c>
      <c r="C25" s="15" t="s">
        <v>153</v>
      </c>
      <c r="D25" s="19"/>
      <c r="E25" s="19"/>
      <c r="F25" s="19"/>
    </row>
    <row r="26" customFormat="false" ht="15" hidden="false" customHeight="true" outlineLevel="0" collapsed="false">
      <c r="A26" s="15" t="s">
        <v>128</v>
      </c>
      <c r="B26" s="15" t="s">
        <v>152</v>
      </c>
      <c r="C26" s="15" t="s">
        <v>154</v>
      </c>
      <c r="D26" s="19"/>
      <c r="E26" s="19"/>
      <c r="F26" s="19"/>
    </row>
    <row r="27" customFormat="false" ht="15" hidden="false" customHeight="true" outlineLevel="0" collapsed="false">
      <c r="A27" s="15" t="s">
        <v>128</v>
      </c>
      <c r="B27" s="15" t="s">
        <v>152</v>
      </c>
      <c r="C27" s="15" t="s">
        <v>155</v>
      </c>
      <c r="D27" s="19"/>
      <c r="E27" s="19"/>
      <c r="F27" s="19"/>
    </row>
    <row r="28" customFormat="false" ht="15" hidden="false" customHeight="true" outlineLevel="0" collapsed="false">
      <c r="A28" s="15" t="s">
        <v>128</v>
      </c>
      <c r="B28" s="15" t="s">
        <v>152</v>
      </c>
      <c r="C28" s="15" t="s">
        <v>156</v>
      </c>
      <c r="D28" s="19"/>
      <c r="E28" s="19"/>
      <c r="F28" s="19"/>
    </row>
    <row r="29" customFormat="false" ht="15" hidden="false" customHeight="true" outlineLevel="0" collapsed="false">
      <c r="A29" s="15" t="s">
        <v>128</v>
      </c>
      <c r="B29" s="15" t="s">
        <v>157</v>
      </c>
      <c r="C29" s="15" t="s">
        <v>158</v>
      </c>
      <c r="D29" s="19"/>
      <c r="E29" s="19"/>
      <c r="F29" s="19"/>
    </row>
    <row r="30" customFormat="false" ht="15" hidden="false" customHeight="true" outlineLevel="0" collapsed="false">
      <c r="A30" s="15" t="s">
        <v>128</v>
      </c>
      <c r="B30" s="15" t="s">
        <v>157</v>
      </c>
      <c r="C30" s="15" t="s">
        <v>159</v>
      </c>
      <c r="D30" s="19"/>
      <c r="E30" s="19"/>
      <c r="F30" s="19"/>
    </row>
  </sheetData>
  <mergeCells count="2">
    <mergeCell ref="A1:F1"/>
    <mergeCell ref="A2:F2"/>
  </mergeCells>
  <conditionalFormatting sqref="A5:A30">
    <cfRule type="containsText" priority="2" operator="containsText" aboveAverage="0" equalAverage="0" bottom="0" percent="0" rank="0" text="Complete" dxfId="6">
      <formula>NOT(ISERROR(SEARCH("Complete",A5)))</formula>
    </cfRule>
  </conditionalFormatting>
  <dataValidations count="1">
    <dataValidation allowBlank="false" errorStyle="stop" operator="between" showDropDown="false" showErrorMessage="false" showInputMessage="false" sqref="A5:A30" type="list">
      <formula1>"Not started,Complete,Not applicable"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9"/>
    <col collapsed="false" customWidth="true" hidden="false" outlineLevel="0" max="3" min="3" style="0" width="34"/>
    <col collapsed="false" customWidth="true" hidden="false" outlineLevel="0" max="4" min="4" style="0" width="52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31"/>
    <col collapsed="false" customWidth="true" hidden="false" outlineLevel="0" max="8" min="8" style="0" width="42"/>
  </cols>
  <sheetData>
    <row r="1" customFormat="false" ht="32" hidden="false" customHeight="true" outlineLevel="0" collapsed="false">
      <c r="A1" s="16" t="s">
        <v>160</v>
      </c>
      <c r="B1" s="16"/>
      <c r="C1" s="16"/>
      <c r="D1" s="16"/>
      <c r="E1" s="16"/>
      <c r="F1" s="16"/>
      <c r="G1" s="16"/>
      <c r="H1" s="16"/>
    </row>
    <row r="2" customFormat="false" ht="24" hidden="false" customHeight="true" outlineLevel="0" collapsed="false">
      <c r="A2" s="17" t="s">
        <v>161</v>
      </c>
      <c r="B2" s="17"/>
      <c r="C2" s="17"/>
      <c r="D2" s="17"/>
      <c r="E2" s="17"/>
      <c r="F2" s="17"/>
      <c r="G2" s="17"/>
      <c r="H2" s="17"/>
    </row>
    <row r="4" customFormat="false" ht="15" hidden="false" customHeight="true" outlineLevel="0" collapsed="false">
      <c r="A4" s="13" t="s">
        <v>162</v>
      </c>
      <c r="B4" s="13" t="s">
        <v>163</v>
      </c>
      <c r="C4" s="13" t="s">
        <v>164</v>
      </c>
      <c r="D4" s="13" t="s">
        <v>165</v>
      </c>
      <c r="E4" s="13" t="s">
        <v>166</v>
      </c>
      <c r="F4" s="13" t="s">
        <v>167</v>
      </c>
      <c r="G4" s="13" t="s">
        <v>168</v>
      </c>
      <c r="H4" s="13" t="s">
        <v>127</v>
      </c>
    </row>
    <row r="5" customFormat="false" ht="15" hidden="false" customHeight="true" outlineLevel="0" collapsed="false">
      <c r="A5" s="14" t="s">
        <v>169</v>
      </c>
      <c r="B5" s="19" t="s">
        <v>170</v>
      </c>
      <c r="C5" s="19"/>
      <c r="D5" s="19"/>
      <c r="E5" s="19"/>
      <c r="F5" s="19"/>
      <c r="G5" s="19" t="s">
        <v>171</v>
      </c>
      <c r="H5" s="19"/>
    </row>
    <row r="6" customFormat="false" ht="15" hidden="false" customHeight="true" outlineLevel="0" collapsed="false">
      <c r="A6" s="15" t="s">
        <v>172</v>
      </c>
      <c r="B6" s="19" t="s">
        <v>170</v>
      </c>
      <c r="C6" s="19"/>
      <c r="D6" s="19"/>
      <c r="E6" s="19"/>
      <c r="F6" s="19"/>
      <c r="G6" s="19" t="s">
        <v>171</v>
      </c>
      <c r="H6" s="19"/>
    </row>
    <row r="7" customFormat="false" ht="15" hidden="false" customHeight="true" outlineLevel="0" collapsed="false">
      <c r="A7" s="15" t="s">
        <v>173</v>
      </c>
      <c r="B7" s="19" t="s">
        <v>170</v>
      </c>
      <c r="C7" s="19"/>
      <c r="D7" s="19"/>
      <c r="E7" s="19"/>
      <c r="F7" s="19"/>
      <c r="G7" s="19" t="s">
        <v>171</v>
      </c>
      <c r="H7" s="19"/>
    </row>
    <row r="8" customFormat="false" ht="15" hidden="false" customHeight="true" outlineLevel="0" collapsed="false">
      <c r="A8" s="15" t="s">
        <v>174</v>
      </c>
      <c r="B8" s="19" t="s">
        <v>170</v>
      </c>
      <c r="C8" s="19"/>
      <c r="D8" s="19"/>
      <c r="E8" s="19"/>
      <c r="F8" s="19"/>
      <c r="G8" s="19" t="s">
        <v>171</v>
      </c>
      <c r="H8" s="19"/>
    </row>
    <row r="9" customFormat="false" ht="15" hidden="false" customHeight="true" outlineLevel="0" collapsed="false">
      <c r="A9" s="15" t="s">
        <v>175</v>
      </c>
      <c r="B9" s="19" t="s">
        <v>170</v>
      </c>
      <c r="C9" s="19"/>
      <c r="D9" s="19"/>
      <c r="E9" s="19"/>
      <c r="F9" s="19"/>
      <c r="G9" s="19" t="s">
        <v>171</v>
      </c>
      <c r="H9" s="19"/>
    </row>
    <row r="10" customFormat="false" ht="15" hidden="false" customHeight="true" outlineLevel="0" collapsed="false">
      <c r="A10" s="15" t="s">
        <v>176</v>
      </c>
      <c r="B10" s="19" t="s">
        <v>170</v>
      </c>
      <c r="C10" s="19"/>
      <c r="D10" s="19"/>
      <c r="E10" s="19"/>
      <c r="F10" s="19"/>
      <c r="G10" s="19" t="s">
        <v>171</v>
      </c>
      <c r="H10" s="19"/>
    </row>
    <row r="11" customFormat="false" ht="15" hidden="false" customHeight="true" outlineLevel="0" collapsed="false">
      <c r="A11" s="15" t="s">
        <v>177</v>
      </c>
      <c r="B11" s="19" t="s">
        <v>170</v>
      </c>
      <c r="C11" s="19"/>
      <c r="D11" s="19"/>
      <c r="E11" s="19"/>
      <c r="F11" s="19"/>
      <c r="G11" s="19" t="s">
        <v>171</v>
      </c>
      <c r="H11" s="19"/>
    </row>
    <row r="12" customFormat="false" ht="15" hidden="false" customHeight="true" outlineLevel="0" collapsed="false">
      <c r="A12" s="15" t="s">
        <v>178</v>
      </c>
      <c r="B12" s="19" t="s">
        <v>170</v>
      </c>
      <c r="C12" s="19"/>
      <c r="D12" s="19"/>
      <c r="E12" s="19"/>
      <c r="F12" s="19"/>
      <c r="G12" s="19" t="s">
        <v>171</v>
      </c>
      <c r="H12" s="19"/>
    </row>
    <row r="13" customFormat="false" ht="15" hidden="false" customHeight="true" outlineLevel="0" collapsed="false">
      <c r="A13" s="15" t="s">
        <v>179</v>
      </c>
      <c r="B13" s="19" t="s">
        <v>170</v>
      </c>
      <c r="C13" s="19"/>
      <c r="D13" s="19"/>
      <c r="E13" s="19"/>
      <c r="F13" s="19"/>
      <c r="G13" s="19" t="s">
        <v>171</v>
      </c>
      <c r="H13" s="19"/>
    </row>
    <row r="14" customFormat="false" ht="15" hidden="false" customHeight="true" outlineLevel="0" collapsed="false">
      <c r="A14" s="15" t="s">
        <v>180</v>
      </c>
      <c r="B14" s="19" t="s">
        <v>170</v>
      </c>
      <c r="C14" s="19"/>
      <c r="D14" s="19"/>
      <c r="E14" s="19"/>
      <c r="F14" s="19"/>
      <c r="G14" s="19" t="s">
        <v>171</v>
      </c>
      <c r="H14" s="19"/>
    </row>
    <row r="15" customFormat="false" ht="15" hidden="false" customHeight="true" outlineLevel="0" collapsed="false">
      <c r="A15" s="15" t="s">
        <v>181</v>
      </c>
      <c r="B15" s="19" t="s">
        <v>170</v>
      </c>
      <c r="C15" s="19"/>
      <c r="D15" s="19"/>
      <c r="E15" s="19"/>
      <c r="F15" s="19"/>
      <c r="G15" s="19" t="s">
        <v>171</v>
      </c>
      <c r="H15" s="19"/>
    </row>
    <row r="16" customFormat="false" ht="15" hidden="false" customHeight="true" outlineLevel="0" collapsed="false">
      <c r="A16" s="15" t="s">
        <v>182</v>
      </c>
      <c r="B16" s="19" t="s">
        <v>170</v>
      </c>
      <c r="C16" s="19"/>
      <c r="D16" s="19"/>
      <c r="E16" s="19"/>
      <c r="F16" s="19"/>
      <c r="G16" s="19" t="s">
        <v>171</v>
      </c>
      <c r="H16" s="19"/>
    </row>
    <row r="17" customFormat="false" ht="15" hidden="false" customHeight="true" outlineLevel="0" collapsed="false">
      <c r="A17" s="15" t="s">
        <v>183</v>
      </c>
      <c r="B17" s="19" t="s">
        <v>170</v>
      </c>
      <c r="C17" s="19"/>
      <c r="D17" s="19"/>
      <c r="E17" s="19"/>
      <c r="F17" s="19"/>
      <c r="G17" s="19" t="s">
        <v>171</v>
      </c>
      <c r="H17" s="19"/>
    </row>
    <row r="18" customFormat="false" ht="15" hidden="false" customHeight="true" outlineLevel="0" collapsed="false">
      <c r="A18" s="15" t="s">
        <v>184</v>
      </c>
      <c r="B18" s="19" t="s">
        <v>170</v>
      </c>
      <c r="C18" s="19"/>
      <c r="D18" s="19"/>
      <c r="E18" s="19"/>
      <c r="F18" s="19"/>
      <c r="G18" s="19" t="s">
        <v>171</v>
      </c>
      <c r="H18" s="19"/>
    </row>
    <row r="19" customFormat="false" ht="15" hidden="false" customHeight="true" outlineLevel="0" collapsed="false">
      <c r="A19" s="15" t="s">
        <v>185</v>
      </c>
      <c r="B19" s="19" t="s">
        <v>170</v>
      </c>
      <c r="C19" s="19"/>
      <c r="D19" s="19"/>
      <c r="E19" s="19"/>
      <c r="F19" s="19"/>
      <c r="G19" s="19" t="s">
        <v>171</v>
      </c>
      <c r="H19" s="19"/>
    </row>
    <row r="20" customFormat="false" ht="15" hidden="false" customHeight="true" outlineLevel="0" collapsed="false">
      <c r="A20" s="15" t="s">
        <v>186</v>
      </c>
      <c r="B20" s="19" t="s">
        <v>170</v>
      </c>
      <c r="C20" s="19"/>
      <c r="D20" s="19"/>
      <c r="E20" s="19"/>
      <c r="F20" s="19"/>
      <c r="G20" s="19" t="s">
        <v>171</v>
      </c>
      <c r="H20" s="19"/>
    </row>
    <row r="21" customFormat="false" ht="15" hidden="false" customHeight="true" outlineLevel="0" collapsed="false">
      <c r="A21" s="15" t="s">
        <v>187</v>
      </c>
      <c r="B21" s="19" t="s">
        <v>170</v>
      </c>
      <c r="C21" s="19"/>
      <c r="D21" s="19"/>
      <c r="E21" s="19"/>
      <c r="F21" s="19"/>
      <c r="G21" s="19" t="s">
        <v>171</v>
      </c>
      <c r="H21" s="19"/>
    </row>
    <row r="22" customFormat="false" ht="15" hidden="false" customHeight="true" outlineLevel="0" collapsed="false">
      <c r="A22" s="15" t="s">
        <v>188</v>
      </c>
      <c r="B22" s="19" t="s">
        <v>170</v>
      </c>
      <c r="C22" s="19"/>
      <c r="D22" s="19"/>
      <c r="E22" s="19"/>
      <c r="F22" s="19"/>
      <c r="G22" s="19" t="s">
        <v>171</v>
      </c>
      <c r="H22" s="19"/>
    </row>
    <row r="23" customFormat="false" ht="15" hidden="false" customHeight="true" outlineLevel="0" collapsed="false">
      <c r="A23" s="15" t="s">
        <v>189</v>
      </c>
      <c r="B23" s="19" t="s">
        <v>170</v>
      </c>
      <c r="C23" s="19"/>
      <c r="D23" s="19"/>
      <c r="E23" s="19"/>
      <c r="F23" s="19"/>
      <c r="G23" s="19" t="s">
        <v>171</v>
      </c>
      <c r="H23" s="19"/>
    </row>
    <row r="24" customFormat="false" ht="15" hidden="false" customHeight="true" outlineLevel="0" collapsed="false">
      <c r="A24" s="15" t="s">
        <v>190</v>
      </c>
      <c r="B24" s="19" t="s">
        <v>170</v>
      </c>
      <c r="C24" s="19"/>
      <c r="D24" s="19"/>
      <c r="E24" s="19"/>
      <c r="F24" s="19"/>
      <c r="G24" s="19" t="s">
        <v>171</v>
      </c>
      <c r="H24" s="19"/>
    </row>
    <row r="25" customFormat="false" ht="15" hidden="false" customHeight="true" outlineLevel="0" collapsed="false">
      <c r="A25" s="15" t="s">
        <v>191</v>
      </c>
      <c r="B25" s="19" t="s">
        <v>170</v>
      </c>
      <c r="C25" s="19"/>
      <c r="D25" s="19"/>
      <c r="E25" s="19"/>
      <c r="F25" s="19"/>
      <c r="G25" s="19" t="s">
        <v>171</v>
      </c>
      <c r="H25" s="19"/>
    </row>
    <row r="26" customFormat="false" ht="15" hidden="false" customHeight="true" outlineLevel="0" collapsed="false">
      <c r="A26" s="15" t="s">
        <v>192</v>
      </c>
      <c r="B26" s="19" t="s">
        <v>170</v>
      </c>
      <c r="C26" s="19"/>
      <c r="D26" s="19"/>
      <c r="E26" s="19"/>
      <c r="F26" s="19"/>
      <c r="G26" s="19" t="s">
        <v>171</v>
      </c>
      <c r="H26" s="19"/>
    </row>
    <row r="27" customFormat="false" ht="15" hidden="false" customHeight="true" outlineLevel="0" collapsed="false">
      <c r="A27" s="15" t="s">
        <v>193</v>
      </c>
      <c r="B27" s="19" t="s">
        <v>170</v>
      </c>
      <c r="C27" s="19"/>
      <c r="D27" s="19"/>
      <c r="E27" s="19"/>
      <c r="F27" s="19"/>
      <c r="G27" s="19" t="s">
        <v>171</v>
      </c>
      <c r="H27" s="19"/>
    </row>
    <row r="28" customFormat="false" ht="15" hidden="false" customHeight="true" outlineLevel="0" collapsed="false">
      <c r="A28" s="15" t="s">
        <v>194</v>
      </c>
      <c r="B28" s="19" t="s">
        <v>170</v>
      </c>
      <c r="C28" s="19"/>
      <c r="D28" s="19"/>
      <c r="E28" s="19"/>
      <c r="F28" s="19"/>
      <c r="G28" s="19" t="s">
        <v>171</v>
      </c>
      <c r="H28" s="19"/>
    </row>
    <row r="29" customFormat="false" ht="15" hidden="false" customHeight="true" outlineLevel="0" collapsed="false">
      <c r="A29" s="15" t="s">
        <v>195</v>
      </c>
      <c r="B29" s="19" t="s">
        <v>170</v>
      </c>
      <c r="C29" s="19"/>
      <c r="D29" s="19"/>
      <c r="E29" s="19"/>
      <c r="F29" s="19"/>
      <c r="G29" s="19" t="s">
        <v>171</v>
      </c>
      <c r="H29" s="19"/>
    </row>
    <row r="30" customFormat="false" ht="15" hidden="false" customHeight="true" outlineLevel="0" collapsed="false">
      <c r="A30" s="15" t="s">
        <v>196</v>
      </c>
      <c r="B30" s="19" t="s">
        <v>170</v>
      </c>
      <c r="C30" s="19"/>
      <c r="D30" s="19"/>
      <c r="E30" s="19"/>
      <c r="F30" s="19"/>
      <c r="G30" s="19" t="s">
        <v>171</v>
      </c>
      <c r="H30" s="19"/>
    </row>
  </sheetData>
  <mergeCells count="2">
    <mergeCell ref="A1:H1"/>
    <mergeCell ref="A2:H2"/>
  </mergeCells>
  <conditionalFormatting sqref="B5:B30">
    <cfRule type="containsText" priority="2" operator="containsText" aboveAverage="0" equalAverage="0" bottom="0" percent="0" rank="0" text="Observed" dxfId="9">
      <formula>NOT(ISERROR(SEARCH("Observed",B5)))</formula>
    </cfRule>
    <cfRule type="containsText" priority="3" operator="containsText" aboveAverage="0" equalAverage="0" bottom="0" percent="0" rank="0" text="Not accessible" dxfId="10">
      <formula>NOT(ISERROR(SEARCH("Not accessible",B5)))</formula>
    </cfRule>
  </conditionalFormatting>
  <conditionalFormatting sqref="G5:G30">
    <cfRule type="containsText" priority="4" operator="containsText" aboveAverage="0" equalAverage="0" bottom="0" percent="0" rank="0" text="Prompt qualified evaluation" dxfId="11">
      <formula>NOT(ISERROR(SEARCH("Prompt qualified evaluation",G5)))</formula>
    </cfRule>
    <cfRule type="containsText" priority="5" operator="containsText" aboveAverage="0" equalAverage="0" bottom="0" percent="0" rank="0" text="Facility emergency procedure activated" dxfId="12">
      <formula>NOT(ISERROR(SEARCH("Facility emergency procedure activated",G5)))</formula>
    </cfRule>
    <cfRule type="containsText" priority="6" operator="containsText" aboveAverage="0" equalAverage="0" bottom="0" percent="0" rank="0" text="Completed" dxfId="13">
      <formula>NOT(ISERROR(SEARCH("Completed",G5)))</formula>
    </cfRule>
  </conditionalFormatting>
  <dataValidations count="2">
    <dataValidation allowBlank="false" errorStyle="stop" operator="between" showDropDown="false" showErrorMessage="false" showInputMessage="false" sqref="B5:B30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G5:G30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2"/>
    <col collapsed="false" customWidth="true" hidden="false" outlineLevel="0" max="2" min="2" style="0" width="19"/>
    <col collapsed="false" customWidth="true" hidden="false" outlineLevel="0" max="3" min="3" style="0" width="34"/>
    <col collapsed="false" customWidth="true" hidden="false" outlineLevel="0" max="4" min="4" style="0" width="52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31"/>
    <col collapsed="false" customWidth="true" hidden="false" outlineLevel="0" max="8" min="8" style="0" width="42"/>
  </cols>
  <sheetData>
    <row r="1" customFormat="false" ht="32" hidden="false" customHeight="true" outlineLevel="0" collapsed="false">
      <c r="A1" s="16" t="s">
        <v>197</v>
      </c>
      <c r="B1" s="16"/>
      <c r="C1" s="16"/>
      <c r="D1" s="16"/>
      <c r="E1" s="16"/>
      <c r="F1" s="16"/>
      <c r="G1" s="16"/>
      <c r="H1" s="16"/>
    </row>
    <row r="2" customFormat="false" ht="24" hidden="false" customHeight="true" outlineLevel="0" collapsed="false">
      <c r="A2" s="17" t="s">
        <v>198</v>
      </c>
      <c r="B2" s="17"/>
      <c r="C2" s="17"/>
      <c r="D2" s="17"/>
      <c r="E2" s="17"/>
      <c r="F2" s="17"/>
      <c r="G2" s="17"/>
      <c r="H2" s="17"/>
    </row>
    <row r="3" customFormat="false" ht="35" hidden="false" customHeight="true" outlineLevel="0" collapsed="false">
      <c r="A3" s="20" t="s">
        <v>199</v>
      </c>
      <c r="B3" s="20"/>
      <c r="C3" s="20"/>
      <c r="D3" s="20"/>
      <c r="E3" s="20"/>
      <c r="F3" s="20"/>
      <c r="G3" s="20"/>
      <c r="H3" s="20"/>
    </row>
    <row r="4" customFormat="false" ht="15" hidden="false" customHeight="true" outlineLevel="0" collapsed="false">
      <c r="A4" s="13" t="s">
        <v>162</v>
      </c>
      <c r="B4" s="13" t="s">
        <v>163</v>
      </c>
      <c r="C4" s="13" t="s">
        <v>164</v>
      </c>
      <c r="D4" s="13" t="s">
        <v>165</v>
      </c>
      <c r="E4" s="13" t="s">
        <v>166</v>
      </c>
      <c r="F4" s="13" t="s">
        <v>167</v>
      </c>
      <c r="G4" s="13" t="s">
        <v>168</v>
      </c>
      <c r="H4" s="13" t="s">
        <v>127</v>
      </c>
    </row>
    <row r="5" customFormat="false" ht="15" hidden="false" customHeight="true" outlineLevel="0" collapsed="false">
      <c r="A5" s="14" t="s">
        <v>200</v>
      </c>
      <c r="B5" s="19" t="s">
        <v>170</v>
      </c>
      <c r="C5" s="19"/>
      <c r="D5" s="19"/>
      <c r="E5" s="19"/>
      <c r="F5" s="19"/>
      <c r="G5" s="19" t="s">
        <v>171</v>
      </c>
      <c r="H5" s="19"/>
    </row>
    <row r="6" customFormat="false" ht="15" hidden="false" customHeight="true" outlineLevel="0" collapsed="false">
      <c r="A6" s="15" t="s">
        <v>201</v>
      </c>
      <c r="B6" s="19" t="s">
        <v>170</v>
      </c>
      <c r="C6" s="19"/>
      <c r="D6" s="19"/>
      <c r="E6" s="19"/>
      <c r="F6" s="19"/>
      <c r="G6" s="19" t="s">
        <v>171</v>
      </c>
      <c r="H6" s="19"/>
    </row>
    <row r="7" customFormat="false" ht="15" hidden="false" customHeight="true" outlineLevel="0" collapsed="false">
      <c r="A7" s="15" t="s">
        <v>202</v>
      </c>
      <c r="B7" s="19" t="s">
        <v>170</v>
      </c>
      <c r="C7" s="19"/>
      <c r="D7" s="19"/>
      <c r="E7" s="19"/>
      <c r="F7" s="19"/>
      <c r="G7" s="19" t="s">
        <v>171</v>
      </c>
      <c r="H7" s="19"/>
    </row>
    <row r="8" customFormat="false" ht="15" hidden="false" customHeight="true" outlineLevel="0" collapsed="false">
      <c r="A8" s="15" t="s">
        <v>203</v>
      </c>
      <c r="B8" s="19" t="s">
        <v>170</v>
      </c>
      <c r="C8" s="19"/>
      <c r="D8" s="19"/>
      <c r="E8" s="19"/>
      <c r="F8" s="19"/>
      <c r="G8" s="19" t="s">
        <v>171</v>
      </c>
      <c r="H8" s="19"/>
    </row>
    <row r="9" customFormat="false" ht="15" hidden="false" customHeight="true" outlineLevel="0" collapsed="false">
      <c r="A9" s="15" t="s">
        <v>204</v>
      </c>
      <c r="B9" s="19" t="s">
        <v>170</v>
      </c>
      <c r="C9" s="19"/>
      <c r="D9" s="19"/>
      <c r="E9" s="19"/>
      <c r="F9" s="19"/>
      <c r="G9" s="19" t="s">
        <v>171</v>
      </c>
      <c r="H9" s="19"/>
    </row>
    <row r="10" customFormat="false" ht="15" hidden="false" customHeight="true" outlineLevel="0" collapsed="false">
      <c r="A10" s="15" t="s">
        <v>205</v>
      </c>
      <c r="B10" s="19" t="s">
        <v>170</v>
      </c>
      <c r="C10" s="19"/>
      <c r="D10" s="19"/>
      <c r="E10" s="19"/>
      <c r="F10" s="19"/>
      <c r="G10" s="19" t="s">
        <v>171</v>
      </c>
      <c r="H10" s="19"/>
    </row>
    <row r="11" customFormat="false" ht="15" hidden="false" customHeight="true" outlineLevel="0" collapsed="false">
      <c r="A11" s="15" t="s">
        <v>206</v>
      </c>
      <c r="B11" s="19" t="s">
        <v>170</v>
      </c>
      <c r="C11" s="19"/>
      <c r="D11" s="19"/>
      <c r="E11" s="19"/>
      <c r="F11" s="19"/>
      <c r="G11" s="19" t="s">
        <v>171</v>
      </c>
      <c r="H11" s="19"/>
    </row>
    <row r="12" customFormat="false" ht="15" hidden="false" customHeight="true" outlineLevel="0" collapsed="false">
      <c r="A12" s="15" t="s">
        <v>207</v>
      </c>
      <c r="B12" s="19" t="s">
        <v>170</v>
      </c>
      <c r="C12" s="19"/>
      <c r="D12" s="19"/>
      <c r="E12" s="19"/>
      <c r="F12" s="19"/>
      <c r="G12" s="19" t="s">
        <v>171</v>
      </c>
      <c r="H12" s="19"/>
    </row>
    <row r="13" customFormat="false" ht="15" hidden="false" customHeight="true" outlineLevel="0" collapsed="false">
      <c r="A13" s="15" t="s">
        <v>208</v>
      </c>
      <c r="B13" s="19" t="s">
        <v>170</v>
      </c>
      <c r="C13" s="19"/>
      <c r="D13" s="19"/>
      <c r="E13" s="19"/>
      <c r="F13" s="19"/>
      <c r="G13" s="19" t="s">
        <v>171</v>
      </c>
      <c r="H13" s="19"/>
    </row>
    <row r="14" customFormat="false" ht="15" hidden="false" customHeight="true" outlineLevel="0" collapsed="false">
      <c r="A14" s="15" t="s">
        <v>209</v>
      </c>
      <c r="B14" s="19" t="s">
        <v>170</v>
      </c>
      <c r="C14" s="19"/>
      <c r="D14" s="19"/>
      <c r="E14" s="19"/>
      <c r="F14" s="19"/>
      <c r="G14" s="19" t="s">
        <v>171</v>
      </c>
      <c r="H14" s="19"/>
    </row>
    <row r="15" customFormat="false" ht="15" hidden="false" customHeight="true" outlineLevel="0" collapsed="false">
      <c r="A15" s="15" t="s">
        <v>210</v>
      </c>
      <c r="B15" s="19" t="s">
        <v>170</v>
      </c>
      <c r="C15" s="19"/>
      <c r="D15" s="19"/>
      <c r="E15" s="19"/>
      <c r="F15" s="19"/>
      <c r="G15" s="19" t="s">
        <v>171</v>
      </c>
      <c r="H15" s="19"/>
    </row>
    <row r="16" customFormat="false" ht="15" hidden="false" customHeight="true" outlineLevel="0" collapsed="false">
      <c r="A16" s="15" t="s">
        <v>211</v>
      </c>
      <c r="B16" s="19" t="s">
        <v>170</v>
      </c>
      <c r="C16" s="19"/>
      <c r="D16" s="19"/>
      <c r="E16" s="19"/>
      <c r="F16" s="19"/>
      <c r="G16" s="19" t="s">
        <v>171</v>
      </c>
      <c r="H16" s="19"/>
    </row>
    <row r="17" customFormat="false" ht="15" hidden="false" customHeight="true" outlineLevel="0" collapsed="false">
      <c r="A17" s="15" t="s">
        <v>212</v>
      </c>
      <c r="B17" s="19" t="s">
        <v>170</v>
      </c>
      <c r="C17" s="19"/>
      <c r="D17" s="19"/>
      <c r="E17" s="19"/>
      <c r="F17" s="19"/>
      <c r="G17" s="19" t="s">
        <v>171</v>
      </c>
      <c r="H17" s="19"/>
    </row>
    <row r="18" customFormat="false" ht="15" hidden="false" customHeight="true" outlineLevel="0" collapsed="false">
      <c r="A18" s="15" t="s">
        <v>213</v>
      </c>
      <c r="B18" s="19" t="s">
        <v>170</v>
      </c>
      <c r="C18" s="19"/>
      <c r="D18" s="19"/>
      <c r="E18" s="19"/>
      <c r="F18" s="19"/>
      <c r="G18" s="19" t="s">
        <v>171</v>
      </c>
      <c r="H18" s="19"/>
    </row>
    <row r="19" customFormat="false" ht="15" hidden="false" customHeight="true" outlineLevel="0" collapsed="false">
      <c r="A19" s="15" t="s">
        <v>214</v>
      </c>
      <c r="B19" s="19" t="s">
        <v>170</v>
      </c>
      <c r="C19" s="19"/>
      <c r="D19" s="19"/>
      <c r="E19" s="19"/>
      <c r="F19" s="19"/>
      <c r="G19" s="19" t="s">
        <v>171</v>
      </c>
      <c r="H19" s="19"/>
    </row>
    <row r="20" customFormat="false" ht="15" hidden="false" customHeight="true" outlineLevel="0" collapsed="false">
      <c r="A20" s="15" t="s">
        <v>215</v>
      </c>
      <c r="B20" s="19" t="s">
        <v>170</v>
      </c>
      <c r="C20" s="19"/>
      <c r="D20" s="19"/>
      <c r="E20" s="19"/>
      <c r="F20" s="19"/>
      <c r="G20" s="19" t="s">
        <v>171</v>
      </c>
      <c r="H20" s="19"/>
    </row>
    <row r="21" customFormat="false" ht="15" hidden="false" customHeight="true" outlineLevel="0" collapsed="false">
      <c r="A21" s="15" t="s">
        <v>216</v>
      </c>
      <c r="B21" s="19" t="s">
        <v>170</v>
      </c>
      <c r="C21" s="19"/>
      <c r="D21" s="19"/>
      <c r="E21" s="19"/>
      <c r="F21" s="19"/>
      <c r="G21" s="19" t="s">
        <v>171</v>
      </c>
      <c r="H21" s="19"/>
    </row>
    <row r="22" customFormat="false" ht="15" hidden="false" customHeight="true" outlineLevel="0" collapsed="false">
      <c r="A22" s="15" t="s">
        <v>217</v>
      </c>
      <c r="B22" s="19" t="s">
        <v>170</v>
      </c>
      <c r="C22" s="19"/>
      <c r="D22" s="19"/>
      <c r="E22" s="19"/>
      <c r="F22" s="19"/>
      <c r="G22" s="19" t="s">
        <v>171</v>
      </c>
      <c r="H22" s="19"/>
    </row>
    <row r="23" customFormat="false" ht="15" hidden="false" customHeight="true" outlineLevel="0" collapsed="false">
      <c r="A23" s="15" t="s">
        <v>218</v>
      </c>
      <c r="B23" s="19" t="s">
        <v>170</v>
      </c>
      <c r="C23" s="19"/>
      <c r="D23" s="19"/>
      <c r="E23" s="19"/>
      <c r="F23" s="19"/>
      <c r="G23" s="19" t="s">
        <v>171</v>
      </c>
      <c r="H23" s="19"/>
    </row>
    <row r="24" customFormat="false" ht="15" hidden="false" customHeight="true" outlineLevel="0" collapsed="false">
      <c r="A24" s="15" t="s">
        <v>219</v>
      </c>
      <c r="B24" s="19" t="s">
        <v>170</v>
      </c>
      <c r="C24" s="19"/>
      <c r="D24" s="19"/>
      <c r="E24" s="19"/>
      <c r="F24" s="19"/>
      <c r="G24" s="19" t="s">
        <v>171</v>
      </c>
      <c r="H24" s="19"/>
    </row>
    <row r="25" customFormat="false" ht="15" hidden="false" customHeight="true" outlineLevel="0" collapsed="false">
      <c r="A25" s="15" t="s">
        <v>220</v>
      </c>
      <c r="B25" s="19" t="s">
        <v>170</v>
      </c>
      <c r="C25" s="19"/>
      <c r="D25" s="19"/>
      <c r="E25" s="19"/>
      <c r="F25" s="19"/>
      <c r="G25" s="19" t="s">
        <v>171</v>
      </c>
      <c r="H25" s="19"/>
    </row>
    <row r="26" customFormat="false" ht="15" hidden="false" customHeight="true" outlineLevel="0" collapsed="false">
      <c r="A26" s="15" t="s">
        <v>221</v>
      </c>
      <c r="B26" s="19" t="s">
        <v>170</v>
      </c>
      <c r="C26" s="19"/>
      <c r="D26" s="19"/>
      <c r="E26" s="19"/>
      <c r="F26" s="19"/>
      <c r="G26" s="19" t="s">
        <v>171</v>
      </c>
      <c r="H26" s="19"/>
    </row>
    <row r="27" customFormat="false" ht="15" hidden="false" customHeight="true" outlineLevel="0" collapsed="false">
      <c r="A27" s="15" t="s">
        <v>222</v>
      </c>
      <c r="B27" s="19" t="s">
        <v>170</v>
      </c>
      <c r="C27" s="19"/>
      <c r="D27" s="19"/>
      <c r="E27" s="19"/>
      <c r="F27" s="19"/>
      <c r="G27" s="19" t="s">
        <v>171</v>
      </c>
      <c r="H27" s="19"/>
    </row>
    <row r="28" customFormat="false" ht="15" hidden="false" customHeight="true" outlineLevel="0" collapsed="false">
      <c r="A28" s="15" t="s">
        <v>223</v>
      </c>
      <c r="B28" s="19" t="s">
        <v>170</v>
      </c>
      <c r="C28" s="19"/>
      <c r="D28" s="19"/>
      <c r="E28" s="19"/>
      <c r="F28" s="19"/>
      <c r="G28" s="19" t="s">
        <v>171</v>
      </c>
      <c r="H28" s="19"/>
    </row>
    <row r="29" customFormat="false" ht="15" hidden="false" customHeight="true" outlineLevel="0" collapsed="false">
      <c r="A29" s="15" t="s">
        <v>224</v>
      </c>
      <c r="B29" s="19" t="s">
        <v>170</v>
      </c>
      <c r="C29" s="19"/>
      <c r="D29" s="19"/>
      <c r="E29" s="19"/>
      <c r="F29" s="19"/>
      <c r="G29" s="19" t="s">
        <v>171</v>
      </c>
      <c r="H29" s="19"/>
    </row>
    <row r="30" customFormat="false" ht="15" hidden="false" customHeight="true" outlineLevel="0" collapsed="false">
      <c r="A30" s="15" t="s">
        <v>225</v>
      </c>
      <c r="B30" s="19" t="s">
        <v>170</v>
      </c>
      <c r="C30" s="19"/>
      <c r="D30" s="19"/>
      <c r="E30" s="19"/>
      <c r="F30" s="19"/>
      <c r="G30" s="19" t="s">
        <v>171</v>
      </c>
      <c r="H30" s="19"/>
    </row>
    <row r="31" customFormat="false" ht="15" hidden="false" customHeight="true" outlineLevel="0" collapsed="false">
      <c r="A31" s="15" t="s">
        <v>226</v>
      </c>
      <c r="B31" s="19" t="s">
        <v>170</v>
      </c>
      <c r="C31" s="19"/>
      <c r="D31" s="19"/>
      <c r="E31" s="19"/>
      <c r="F31" s="19"/>
      <c r="G31" s="19" t="s">
        <v>171</v>
      </c>
      <c r="H31" s="19"/>
    </row>
    <row r="32" customFormat="false" ht="15" hidden="false" customHeight="true" outlineLevel="0" collapsed="false">
      <c r="A32" s="15" t="s">
        <v>227</v>
      </c>
      <c r="B32" s="19" t="s">
        <v>170</v>
      </c>
      <c r="C32" s="19"/>
      <c r="D32" s="19"/>
      <c r="E32" s="19"/>
      <c r="F32" s="19"/>
      <c r="G32" s="19" t="s">
        <v>171</v>
      </c>
      <c r="H32" s="19"/>
    </row>
    <row r="33" customFormat="false" ht="15" hidden="false" customHeight="true" outlineLevel="0" collapsed="false">
      <c r="A33" s="15" t="s">
        <v>228</v>
      </c>
      <c r="B33" s="19" t="s">
        <v>170</v>
      </c>
      <c r="C33" s="19"/>
      <c r="D33" s="19"/>
      <c r="E33" s="19"/>
      <c r="F33" s="19"/>
      <c r="G33" s="19" t="s">
        <v>171</v>
      </c>
      <c r="H33" s="19"/>
    </row>
    <row r="34" customFormat="false" ht="15" hidden="false" customHeight="true" outlineLevel="0" collapsed="false">
      <c r="A34" s="15" t="s">
        <v>229</v>
      </c>
      <c r="B34" s="19" t="s">
        <v>170</v>
      </c>
      <c r="C34" s="19"/>
      <c r="D34" s="19"/>
      <c r="E34" s="19"/>
      <c r="F34" s="19"/>
      <c r="G34" s="19" t="s">
        <v>171</v>
      </c>
      <c r="H34" s="19"/>
    </row>
  </sheetData>
  <mergeCells count="3">
    <mergeCell ref="A1:H1"/>
    <mergeCell ref="A2:H2"/>
    <mergeCell ref="A3:H3"/>
  </mergeCells>
  <conditionalFormatting sqref="B5:B34">
    <cfRule type="containsText" priority="2" operator="containsText" aboveAverage="0" equalAverage="0" bottom="0" percent="0" rank="0" text="Observed" dxfId="14">
      <formula>NOT(ISERROR(SEARCH("Observed",B5)))</formula>
    </cfRule>
    <cfRule type="containsText" priority="3" operator="containsText" aboveAverage="0" equalAverage="0" bottom="0" percent="0" rank="0" text="Not accessible" dxfId="15">
      <formula>NOT(ISERROR(SEARCH("Not accessible",B5)))</formula>
    </cfRule>
  </conditionalFormatting>
  <conditionalFormatting sqref="G5:G34">
    <cfRule type="containsText" priority="4" operator="containsText" aboveAverage="0" equalAverage="0" bottom="0" percent="0" rank="0" text="Prompt qualified evaluation" dxfId="16">
      <formula>NOT(ISERROR(SEARCH("Prompt qualified evaluation",G5)))</formula>
    </cfRule>
    <cfRule type="containsText" priority="5" operator="containsText" aboveAverage="0" equalAverage="0" bottom="0" percent="0" rank="0" text="Facility emergency procedure activated" dxfId="17">
      <formula>NOT(ISERROR(SEARCH("Facility emergency procedure activated",G5)))</formula>
    </cfRule>
    <cfRule type="containsText" priority="6" operator="containsText" aboveAverage="0" equalAverage="0" bottom="0" percent="0" rank="0" text="Completed" dxfId="18">
      <formula>NOT(ISERROR(SEARCH("Completed",G5)))</formula>
    </cfRule>
  </conditionalFormatting>
  <dataValidations count="2">
    <dataValidation allowBlank="false" errorStyle="stop" operator="between" showDropDown="false" showErrorMessage="false" showInputMessage="false" sqref="B5:B34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G5:G34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"/>
    <col collapsed="false" customWidth="true" hidden="false" outlineLevel="0" max="3" min="3" style="0" width="13"/>
    <col collapsed="false" customWidth="true" hidden="false" outlineLevel="0" max="4" min="4" style="0" width="31"/>
    <col collapsed="false" customWidth="true" hidden="false" outlineLevel="0" max="5" min="5" style="0" width="49"/>
    <col collapsed="false" customWidth="true" hidden="false" outlineLevel="0" max="6" min="6" style="0" width="55"/>
    <col collapsed="false" customWidth="true" hidden="false" outlineLevel="0" max="7" min="7" style="0" width="47"/>
    <col collapsed="false" customWidth="true" hidden="false" outlineLevel="0" max="8" min="8" style="0" width="55"/>
    <col collapsed="false" customWidth="true" hidden="false" outlineLevel="0" max="9" min="9" style="0" width="58"/>
    <col collapsed="false" customWidth="true" hidden="false" outlineLevel="0" max="10" min="10" style="0" width="19"/>
    <col collapsed="false" customWidth="true" hidden="false" outlineLevel="0" max="11" min="11" style="0" width="30"/>
    <col collapsed="false" customWidth="true" hidden="false" outlineLevel="0" max="12" min="12" style="0" width="31"/>
    <col collapsed="false" customWidth="true" hidden="false" outlineLevel="0" max="13" min="13" style="0" width="34"/>
    <col collapsed="false" customWidth="true" hidden="false" outlineLevel="0" max="14" min="14" style="0" width="48"/>
    <col collapsed="false" customWidth="true" hidden="false" outlineLevel="0" max="15" min="15" style="0" width="13"/>
    <col collapsed="false" customWidth="true" hidden="false" outlineLevel="0" max="16" min="16" style="0" width="18"/>
  </cols>
  <sheetData>
    <row r="1" customFormat="false" ht="32" hidden="false" customHeight="true" outlineLevel="0" collapsed="false">
      <c r="A1" s="16" t="s">
        <v>230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customFormat="false" ht="24" hidden="false" customHeight="true" outlineLevel="0" collapsed="false">
      <c r="A2" s="17" t="s">
        <v>231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4" customFormat="false" ht="30" hidden="false" customHeight="true" outlineLevel="0" collapsed="false">
      <c r="A4" s="13" t="s">
        <v>232</v>
      </c>
      <c r="B4" s="13" t="s">
        <v>233</v>
      </c>
      <c r="C4" s="13" t="s">
        <v>146</v>
      </c>
      <c r="D4" s="13" t="s">
        <v>234</v>
      </c>
      <c r="E4" s="13" t="s">
        <v>235</v>
      </c>
      <c r="F4" s="13" t="s">
        <v>236</v>
      </c>
      <c r="G4" s="13" t="s">
        <v>237</v>
      </c>
      <c r="H4" s="13" t="s">
        <v>238</v>
      </c>
      <c r="I4" s="13" t="s">
        <v>239</v>
      </c>
      <c r="J4" s="13" t="s">
        <v>163</v>
      </c>
      <c r="K4" s="13" t="s">
        <v>240</v>
      </c>
      <c r="L4" s="13" t="s">
        <v>168</v>
      </c>
      <c r="M4" s="13" t="s">
        <v>241</v>
      </c>
      <c r="N4" s="13" t="s">
        <v>242</v>
      </c>
      <c r="O4" s="13" t="s">
        <v>243</v>
      </c>
      <c r="P4" s="13" t="s">
        <v>244</v>
      </c>
    </row>
    <row r="5" customFormat="false" ht="30" hidden="false" customHeight="true" outlineLevel="0" collapsed="false">
      <c r="A5" s="21" t="s">
        <v>245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customFormat="false" ht="72" hidden="false" customHeight="true" outlineLevel="0" collapsed="false">
      <c r="A6" s="14" t="n">
        <v>1</v>
      </c>
      <c r="B6" s="22" t="s">
        <v>246</v>
      </c>
      <c r="C6" s="23" t="s">
        <v>247</v>
      </c>
      <c r="D6" s="14" t="s">
        <v>248</v>
      </c>
      <c r="E6" s="14" t="s">
        <v>249</v>
      </c>
      <c r="F6" s="14" t="s">
        <v>250</v>
      </c>
      <c r="G6" s="14" t="s">
        <v>251</v>
      </c>
      <c r="H6" s="14" t="s">
        <v>252</v>
      </c>
      <c r="I6" s="14" t="s">
        <v>253</v>
      </c>
      <c r="J6" s="19"/>
      <c r="K6" s="19"/>
      <c r="L6" s="19"/>
      <c r="M6" s="14" t="s">
        <v>43</v>
      </c>
      <c r="N6" s="14" t="s">
        <v>254</v>
      </c>
      <c r="O6" s="14" t="str">
        <f aca="false">HYPERLINK(N6,"Open")</f>
        <v>Open</v>
      </c>
      <c r="P6" s="14" t="str">
        <f aca="false">HYPERLINK("https://www.plastechservices.com/frp-tank-failure-visualizer","Open visualizer")</f>
        <v>Open visualizer</v>
      </c>
    </row>
    <row r="7" customFormat="false" ht="72" hidden="false" customHeight="true" outlineLevel="0" collapsed="false">
      <c r="A7" s="15" t="n">
        <v>2</v>
      </c>
      <c r="B7" s="24" t="s">
        <v>255</v>
      </c>
      <c r="C7" s="25" t="s">
        <v>247</v>
      </c>
      <c r="D7" s="15" t="s">
        <v>248</v>
      </c>
      <c r="E7" s="15" t="s">
        <v>256</v>
      </c>
      <c r="F7" s="15" t="s">
        <v>257</v>
      </c>
      <c r="G7" s="15" t="s">
        <v>258</v>
      </c>
      <c r="H7" s="15" t="s">
        <v>259</v>
      </c>
      <c r="I7" s="15" t="s">
        <v>260</v>
      </c>
      <c r="J7" s="19"/>
      <c r="K7" s="19"/>
      <c r="L7" s="19"/>
      <c r="M7" s="15" t="s">
        <v>43</v>
      </c>
      <c r="N7" s="15" t="s">
        <v>254</v>
      </c>
      <c r="O7" s="15" t="str">
        <f aca="false">HYPERLINK(N7,"Open")</f>
        <v>Open</v>
      </c>
      <c r="P7" s="15" t="str">
        <f aca="false">HYPERLINK("https://www.plastechservices.com/frp-tank-failure-visualizer","Open visualizer")</f>
        <v>Open visualizer</v>
      </c>
    </row>
    <row r="8" customFormat="false" ht="72" hidden="false" customHeight="true" outlineLevel="0" collapsed="false">
      <c r="A8" s="15" t="n">
        <v>3</v>
      </c>
      <c r="B8" s="24" t="s">
        <v>261</v>
      </c>
      <c r="C8" s="25" t="s">
        <v>247</v>
      </c>
      <c r="D8" s="15" t="s">
        <v>248</v>
      </c>
      <c r="E8" s="15" t="s">
        <v>262</v>
      </c>
      <c r="F8" s="15" t="s">
        <v>263</v>
      </c>
      <c r="G8" s="15" t="s">
        <v>264</v>
      </c>
      <c r="H8" s="15" t="s">
        <v>265</v>
      </c>
      <c r="I8" s="15" t="s">
        <v>266</v>
      </c>
      <c r="J8" s="19"/>
      <c r="K8" s="19"/>
      <c r="L8" s="19"/>
      <c r="M8" s="15" t="s">
        <v>43</v>
      </c>
      <c r="N8" s="15" t="s">
        <v>254</v>
      </c>
      <c r="O8" s="15" t="str">
        <f aca="false">HYPERLINK(N8,"Open")</f>
        <v>Open</v>
      </c>
      <c r="P8" s="15" t="str">
        <f aca="false">HYPERLINK("https://www.plastechservices.com/frp-tank-failure-visualizer","Open visualizer")</f>
        <v>Open visualizer</v>
      </c>
    </row>
    <row r="9" customFormat="false" ht="72" hidden="false" customHeight="true" outlineLevel="0" collapsed="false">
      <c r="A9" s="15" t="n">
        <v>4</v>
      </c>
      <c r="B9" s="24" t="s">
        <v>267</v>
      </c>
      <c r="C9" s="25" t="s">
        <v>247</v>
      </c>
      <c r="D9" s="15" t="s">
        <v>248</v>
      </c>
      <c r="E9" s="15" t="s">
        <v>268</v>
      </c>
      <c r="F9" s="15" t="s">
        <v>269</v>
      </c>
      <c r="G9" s="15" t="s">
        <v>270</v>
      </c>
      <c r="H9" s="15" t="s">
        <v>271</v>
      </c>
      <c r="I9" s="15" t="s">
        <v>272</v>
      </c>
      <c r="J9" s="19"/>
      <c r="K9" s="19"/>
      <c r="L9" s="19"/>
      <c r="M9" s="15" t="s">
        <v>43</v>
      </c>
      <c r="N9" s="15" t="s">
        <v>254</v>
      </c>
      <c r="O9" s="15" t="str">
        <f aca="false">HYPERLINK(N9,"Open")</f>
        <v>Open</v>
      </c>
      <c r="P9" s="15" t="str">
        <f aca="false">HYPERLINK("https://www.plastechservices.com/frp-tank-failure-visualizer","Open visualizer")</f>
        <v>Open visualizer</v>
      </c>
    </row>
    <row r="10" customFormat="false" ht="72" hidden="false" customHeight="true" outlineLevel="0" collapsed="false">
      <c r="A10" s="15" t="n">
        <v>5</v>
      </c>
      <c r="B10" s="24" t="s">
        <v>273</v>
      </c>
      <c r="C10" s="25" t="s">
        <v>247</v>
      </c>
      <c r="D10" s="15" t="s">
        <v>274</v>
      </c>
      <c r="E10" s="15" t="s">
        <v>275</v>
      </c>
      <c r="F10" s="15" t="s">
        <v>276</v>
      </c>
      <c r="G10" s="15" t="s">
        <v>277</v>
      </c>
      <c r="H10" s="15" t="s">
        <v>278</v>
      </c>
      <c r="I10" s="15" t="s">
        <v>279</v>
      </c>
      <c r="J10" s="19"/>
      <c r="K10" s="19"/>
      <c r="L10" s="19"/>
      <c r="M10" s="15" t="s">
        <v>49</v>
      </c>
      <c r="N10" s="15" t="s">
        <v>280</v>
      </c>
      <c r="O10" s="15" t="str">
        <f aca="false">HYPERLINK(N10,"Open")</f>
        <v>Open</v>
      </c>
      <c r="P10" s="15" t="str">
        <f aca="false">HYPERLINK("https://www.plastechservices.com/frp-tank-failure-visualizer","Open visualizer")</f>
        <v>Open visualizer</v>
      </c>
    </row>
    <row r="11" customFormat="false" ht="72" hidden="false" customHeight="true" outlineLevel="0" collapsed="false">
      <c r="A11" s="15" t="n">
        <v>6</v>
      </c>
      <c r="B11" s="24" t="s">
        <v>281</v>
      </c>
      <c r="C11" s="25" t="s">
        <v>247</v>
      </c>
      <c r="D11" s="15" t="s">
        <v>274</v>
      </c>
      <c r="E11" s="15" t="s">
        <v>282</v>
      </c>
      <c r="F11" s="15" t="s">
        <v>283</v>
      </c>
      <c r="G11" s="15" t="s">
        <v>284</v>
      </c>
      <c r="H11" s="15" t="s">
        <v>285</v>
      </c>
      <c r="I11" s="15" t="s">
        <v>286</v>
      </c>
      <c r="J11" s="19"/>
      <c r="K11" s="19"/>
      <c r="L11" s="19"/>
      <c r="M11" s="15" t="s">
        <v>49</v>
      </c>
      <c r="N11" s="15" t="s">
        <v>280</v>
      </c>
      <c r="O11" s="15" t="str">
        <f aca="false">HYPERLINK(N11,"Open")</f>
        <v>Open</v>
      </c>
      <c r="P11" s="15" t="str">
        <f aca="false">HYPERLINK("https://www.plastechservices.com/frp-tank-failure-visualizer","Open visualizer")</f>
        <v>Open visualizer</v>
      </c>
    </row>
    <row r="12" customFormat="false" ht="72" hidden="false" customHeight="true" outlineLevel="0" collapsed="false">
      <c r="A12" s="15" t="n">
        <v>7</v>
      </c>
      <c r="B12" s="24" t="s">
        <v>287</v>
      </c>
      <c r="C12" s="25" t="s">
        <v>247</v>
      </c>
      <c r="D12" s="15" t="s">
        <v>288</v>
      </c>
      <c r="E12" s="15" t="s">
        <v>289</v>
      </c>
      <c r="F12" s="15" t="s">
        <v>290</v>
      </c>
      <c r="G12" s="15" t="s">
        <v>291</v>
      </c>
      <c r="H12" s="15" t="s">
        <v>292</v>
      </c>
      <c r="I12" s="15" t="s">
        <v>293</v>
      </c>
      <c r="J12" s="19"/>
      <c r="K12" s="19"/>
      <c r="L12" s="19"/>
      <c r="M12" s="15" t="s">
        <v>49</v>
      </c>
      <c r="N12" s="15" t="s">
        <v>280</v>
      </c>
      <c r="O12" s="15" t="str">
        <f aca="false">HYPERLINK(N12,"Open")</f>
        <v>Open</v>
      </c>
      <c r="P12" s="15" t="str">
        <f aca="false">HYPERLINK("https://www.plastechservices.com/frp-tank-failure-visualizer","Open visualizer")</f>
        <v>Open visualizer</v>
      </c>
    </row>
    <row r="13" customFormat="false" ht="72" hidden="false" customHeight="true" outlineLevel="0" collapsed="false">
      <c r="A13" s="15" t="n">
        <v>8</v>
      </c>
      <c r="B13" s="24" t="s">
        <v>294</v>
      </c>
      <c r="C13" s="25" t="s">
        <v>247</v>
      </c>
      <c r="D13" s="15" t="s">
        <v>288</v>
      </c>
      <c r="E13" s="15" t="s">
        <v>295</v>
      </c>
      <c r="F13" s="15" t="s">
        <v>296</v>
      </c>
      <c r="G13" s="15" t="s">
        <v>297</v>
      </c>
      <c r="H13" s="15" t="s">
        <v>298</v>
      </c>
      <c r="I13" s="15" t="s">
        <v>299</v>
      </c>
      <c r="J13" s="19"/>
      <c r="K13" s="19"/>
      <c r="L13" s="19"/>
      <c r="M13" s="15" t="s">
        <v>49</v>
      </c>
      <c r="N13" s="15" t="s">
        <v>280</v>
      </c>
      <c r="O13" s="15" t="str">
        <f aca="false">HYPERLINK(N13,"Open")</f>
        <v>Open</v>
      </c>
      <c r="P13" s="15" t="str">
        <f aca="false">HYPERLINK("https://www.plastechservices.com/frp-tank-failure-visualizer","Open visualizer")</f>
        <v>Open visualizer</v>
      </c>
    </row>
    <row r="14" customFormat="false" ht="72" hidden="false" customHeight="true" outlineLevel="0" collapsed="false">
      <c r="A14" s="15" t="n">
        <v>9</v>
      </c>
      <c r="B14" s="24" t="s">
        <v>300</v>
      </c>
      <c r="C14" s="25" t="s">
        <v>247</v>
      </c>
      <c r="D14" s="15" t="s">
        <v>301</v>
      </c>
      <c r="E14" s="15" t="s">
        <v>302</v>
      </c>
      <c r="F14" s="15" t="s">
        <v>303</v>
      </c>
      <c r="G14" s="15" t="s">
        <v>304</v>
      </c>
      <c r="H14" s="15" t="s">
        <v>305</v>
      </c>
      <c r="I14" s="15" t="s">
        <v>306</v>
      </c>
      <c r="J14" s="19"/>
      <c r="K14" s="19"/>
      <c r="L14" s="19"/>
      <c r="M14" s="15" t="s">
        <v>49</v>
      </c>
      <c r="N14" s="15" t="s">
        <v>280</v>
      </c>
      <c r="O14" s="15" t="str">
        <f aca="false">HYPERLINK(N14,"Open")</f>
        <v>Open</v>
      </c>
      <c r="P14" s="15" t="str">
        <f aca="false">HYPERLINK("https://www.plastechservices.com/frp-tank-failure-visualizer","Open visualizer")</f>
        <v>Open visualizer</v>
      </c>
    </row>
    <row r="15" customFormat="false" ht="72" hidden="false" customHeight="true" outlineLevel="0" collapsed="false">
      <c r="A15" s="15" t="n">
        <v>10</v>
      </c>
      <c r="B15" s="24" t="s">
        <v>307</v>
      </c>
      <c r="C15" s="25" t="s">
        <v>247</v>
      </c>
      <c r="D15" s="15" t="s">
        <v>301</v>
      </c>
      <c r="E15" s="15" t="s">
        <v>308</v>
      </c>
      <c r="F15" s="15" t="s">
        <v>309</v>
      </c>
      <c r="G15" s="15" t="s">
        <v>310</v>
      </c>
      <c r="H15" s="15" t="s">
        <v>311</v>
      </c>
      <c r="I15" s="15" t="s">
        <v>312</v>
      </c>
      <c r="J15" s="19"/>
      <c r="K15" s="19"/>
      <c r="L15" s="19"/>
      <c r="M15" s="15" t="s">
        <v>49</v>
      </c>
      <c r="N15" s="15" t="s">
        <v>280</v>
      </c>
      <c r="O15" s="15" t="str">
        <f aca="false">HYPERLINK(N15,"Open")</f>
        <v>Open</v>
      </c>
      <c r="P15" s="15" t="str">
        <f aca="false">HYPERLINK("https://www.plastechservices.com/frp-tank-failure-visualizer","Open visualizer")</f>
        <v>Open visualizer</v>
      </c>
    </row>
    <row r="16" customFormat="false" ht="72" hidden="false" customHeight="true" outlineLevel="0" collapsed="false">
      <c r="A16" s="15" t="n">
        <v>11</v>
      </c>
      <c r="B16" s="24" t="s">
        <v>313</v>
      </c>
      <c r="C16" s="25" t="s">
        <v>247</v>
      </c>
      <c r="D16" s="15" t="s">
        <v>301</v>
      </c>
      <c r="E16" s="15" t="s">
        <v>314</v>
      </c>
      <c r="F16" s="15" t="s">
        <v>315</v>
      </c>
      <c r="G16" s="15" t="s">
        <v>316</v>
      </c>
      <c r="H16" s="15" t="s">
        <v>317</v>
      </c>
      <c r="I16" s="15" t="s">
        <v>318</v>
      </c>
      <c r="J16" s="19"/>
      <c r="K16" s="19"/>
      <c r="L16" s="19"/>
      <c r="M16" s="15" t="s">
        <v>49</v>
      </c>
      <c r="N16" s="15" t="s">
        <v>280</v>
      </c>
      <c r="O16" s="15" t="str">
        <f aca="false">HYPERLINK(N16,"Open")</f>
        <v>Open</v>
      </c>
      <c r="P16" s="15" t="str">
        <f aca="false">HYPERLINK("https://www.plastechservices.com/frp-tank-failure-visualizer","Open visualizer")</f>
        <v>Open visualizer</v>
      </c>
    </row>
    <row r="17" customFormat="false" ht="72" hidden="false" customHeight="true" outlineLevel="0" collapsed="false">
      <c r="A17" s="15" t="n">
        <v>12</v>
      </c>
      <c r="B17" s="24" t="s">
        <v>319</v>
      </c>
      <c r="C17" s="25" t="s">
        <v>247</v>
      </c>
      <c r="D17" s="15" t="s">
        <v>274</v>
      </c>
      <c r="E17" s="15" t="s">
        <v>320</v>
      </c>
      <c r="F17" s="15" t="s">
        <v>321</v>
      </c>
      <c r="G17" s="15" t="s">
        <v>322</v>
      </c>
      <c r="H17" s="15" t="s">
        <v>323</v>
      </c>
      <c r="I17" s="15" t="s">
        <v>324</v>
      </c>
      <c r="J17" s="19"/>
      <c r="K17" s="19"/>
      <c r="L17" s="19"/>
      <c r="M17" s="15" t="s">
        <v>49</v>
      </c>
      <c r="N17" s="15" t="s">
        <v>280</v>
      </c>
      <c r="O17" s="15" t="str">
        <f aca="false">HYPERLINK(N17,"Open")</f>
        <v>Open</v>
      </c>
      <c r="P17" s="15" t="str">
        <f aca="false">HYPERLINK("https://www.plastechservices.com/frp-tank-failure-visualizer","Open visualizer")</f>
        <v>Open visualizer</v>
      </c>
    </row>
    <row r="18" customFormat="false" ht="72" hidden="false" customHeight="true" outlineLevel="0" collapsed="false">
      <c r="A18" s="15" t="n">
        <v>13</v>
      </c>
      <c r="B18" s="24" t="s">
        <v>325</v>
      </c>
      <c r="C18" s="25" t="s">
        <v>247</v>
      </c>
      <c r="D18" s="15" t="s">
        <v>326</v>
      </c>
      <c r="E18" s="15" t="s">
        <v>327</v>
      </c>
      <c r="F18" s="15" t="s">
        <v>328</v>
      </c>
      <c r="G18" s="15" t="s">
        <v>329</v>
      </c>
      <c r="H18" s="15" t="s">
        <v>330</v>
      </c>
      <c r="I18" s="15" t="s">
        <v>331</v>
      </c>
      <c r="J18" s="19"/>
      <c r="K18" s="19"/>
      <c r="L18" s="19"/>
      <c r="M18" s="15" t="s">
        <v>49</v>
      </c>
      <c r="N18" s="15" t="s">
        <v>280</v>
      </c>
      <c r="O18" s="15" t="str">
        <f aca="false">HYPERLINK(N18,"Open")</f>
        <v>Open</v>
      </c>
      <c r="P18" s="15" t="str">
        <f aca="false">HYPERLINK("https://www.plastechservices.com/frp-tank-failure-visualizer","Open visualizer")</f>
        <v>Open visualizer</v>
      </c>
    </row>
    <row r="19" customFormat="false" ht="72" hidden="false" customHeight="true" outlineLevel="0" collapsed="false">
      <c r="A19" s="15" t="n">
        <v>14</v>
      </c>
      <c r="B19" s="24" t="s">
        <v>332</v>
      </c>
      <c r="C19" s="25" t="s">
        <v>247</v>
      </c>
      <c r="D19" s="15" t="s">
        <v>326</v>
      </c>
      <c r="E19" s="15" t="s">
        <v>333</v>
      </c>
      <c r="F19" s="15" t="s">
        <v>334</v>
      </c>
      <c r="G19" s="15" t="s">
        <v>335</v>
      </c>
      <c r="H19" s="15" t="s">
        <v>336</v>
      </c>
      <c r="I19" s="15" t="s">
        <v>337</v>
      </c>
      <c r="J19" s="19"/>
      <c r="K19" s="19"/>
      <c r="L19" s="19"/>
      <c r="M19" s="15" t="s">
        <v>49</v>
      </c>
      <c r="N19" s="15" t="s">
        <v>280</v>
      </c>
      <c r="O19" s="15" t="str">
        <f aca="false">HYPERLINK(N19,"Open")</f>
        <v>Open</v>
      </c>
      <c r="P19" s="15" t="str">
        <f aca="false">HYPERLINK("https://www.plastechservices.com/frp-tank-failure-visualizer","Open visualizer")</f>
        <v>Open visualizer</v>
      </c>
    </row>
    <row r="20" customFormat="false" ht="72" hidden="false" customHeight="true" outlineLevel="0" collapsed="false">
      <c r="A20" s="15" t="n">
        <v>15</v>
      </c>
      <c r="B20" s="24" t="s">
        <v>338</v>
      </c>
      <c r="C20" s="25" t="s">
        <v>247</v>
      </c>
      <c r="D20" s="15" t="s">
        <v>339</v>
      </c>
      <c r="E20" s="15" t="s">
        <v>340</v>
      </c>
      <c r="F20" s="15" t="s">
        <v>341</v>
      </c>
      <c r="G20" s="15" t="s">
        <v>342</v>
      </c>
      <c r="H20" s="15" t="s">
        <v>343</v>
      </c>
      <c r="I20" s="15" t="s">
        <v>344</v>
      </c>
      <c r="J20" s="19"/>
      <c r="K20" s="19"/>
      <c r="L20" s="19"/>
      <c r="M20" s="15" t="s">
        <v>49</v>
      </c>
      <c r="N20" s="15" t="s">
        <v>280</v>
      </c>
      <c r="O20" s="15" t="str">
        <f aca="false">HYPERLINK(N20,"Open")</f>
        <v>Open</v>
      </c>
      <c r="P20" s="15" t="str">
        <f aca="false">HYPERLINK("https://www.plastechservices.com/frp-tank-failure-visualizer","Open visualizer")</f>
        <v>Open visualizer</v>
      </c>
    </row>
    <row r="21" customFormat="false" ht="72" hidden="false" customHeight="true" outlineLevel="0" collapsed="false">
      <c r="A21" s="15" t="n">
        <v>16</v>
      </c>
      <c r="B21" s="24" t="s">
        <v>345</v>
      </c>
      <c r="C21" s="25" t="s">
        <v>247</v>
      </c>
      <c r="D21" s="15" t="s">
        <v>346</v>
      </c>
      <c r="E21" s="15" t="s">
        <v>347</v>
      </c>
      <c r="F21" s="15" t="s">
        <v>348</v>
      </c>
      <c r="G21" s="15" t="s">
        <v>349</v>
      </c>
      <c r="H21" s="15" t="s">
        <v>350</v>
      </c>
      <c r="I21" s="15" t="s">
        <v>351</v>
      </c>
      <c r="J21" s="19"/>
      <c r="K21" s="19"/>
      <c r="L21" s="19"/>
      <c r="M21" s="15" t="s">
        <v>46</v>
      </c>
      <c r="N21" s="15" t="s">
        <v>352</v>
      </c>
      <c r="O21" s="15" t="str">
        <f aca="false">HYPERLINK(N21,"Open")</f>
        <v>Open</v>
      </c>
      <c r="P21" s="15" t="str">
        <f aca="false">HYPERLINK("https://www.plastechservices.com/frp-tank-failure-visualizer","Open visualizer")</f>
        <v>Open visualizer</v>
      </c>
    </row>
    <row r="22" customFormat="false" ht="72" hidden="false" customHeight="true" outlineLevel="0" collapsed="false">
      <c r="A22" s="15" t="n">
        <v>17</v>
      </c>
      <c r="B22" s="24" t="s">
        <v>353</v>
      </c>
      <c r="C22" s="25" t="s">
        <v>247</v>
      </c>
      <c r="D22" s="15" t="s">
        <v>354</v>
      </c>
      <c r="E22" s="15" t="s">
        <v>355</v>
      </c>
      <c r="F22" s="15" t="s">
        <v>356</v>
      </c>
      <c r="G22" s="15" t="s">
        <v>357</v>
      </c>
      <c r="H22" s="15" t="s">
        <v>358</v>
      </c>
      <c r="I22" s="15" t="s">
        <v>359</v>
      </c>
      <c r="J22" s="19"/>
      <c r="K22" s="19"/>
      <c r="L22" s="19"/>
      <c r="M22" s="15" t="s">
        <v>43</v>
      </c>
      <c r="N22" s="15" t="s">
        <v>254</v>
      </c>
      <c r="O22" s="15" t="str">
        <f aca="false">HYPERLINK(N22,"Open")</f>
        <v>Open</v>
      </c>
      <c r="P22" s="15" t="str">
        <f aca="false">HYPERLINK("https://www.plastechservices.com/frp-tank-failure-visualizer","Open visualizer")</f>
        <v>Open visualizer</v>
      </c>
    </row>
    <row r="23" customFormat="false" ht="72" hidden="false" customHeight="true" outlineLevel="0" collapsed="false">
      <c r="A23" s="15" t="n">
        <v>18</v>
      </c>
      <c r="B23" s="24" t="s">
        <v>360</v>
      </c>
      <c r="C23" s="25" t="s">
        <v>247</v>
      </c>
      <c r="D23" s="15" t="s">
        <v>354</v>
      </c>
      <c r="E23" s="15" t="s">
        <v>361</v>
      </c>
      <c r="F23" s="15" t="s">
        <v>362</v>
      </c>
      <c r="G23" s="15" t="s">
        <v>363</v>
      </c>
      <c r="H23" s="15" t="s">
        <v>364</v>
      </c>
      <c r="I23" s="15" t="s">
        <v>365</v>
      </c>
      <c r="J23" s="19"/>
      <c r="K23" s="19"/>
      <c r="L23" s="19"/>
      <c r="M23" s="15" t="s">
        <v>43</v>
      </c>
      <c r="N23" s="15" t="s">
        <v>254</v>
      </c>
      <c r="O23" s="15" t="str">
        <f aca="false">HYPERLINK(N23,"Open")</f>
        <v>Open</v>
      </c>
      <c r="P23" s="15" t="str">
        <f aca="false">HYPERLINK("https://www.plastechservices.com/frp-tank-failure-visualizer","Open visualizer")</f>
        <v>Open visualizer</v>
      </c>
    </row>
    <row r="24" customFormat="false" ht="72" hidden="false" customHeight="true" outlineLevel="0" collapsed="false">
      <c r="A24" s="15" t="n">
        <v>19</v>
      </c>
      <c r="B24" s="24" t="s">
        <v>366</v>
      </c>
      <c r="C24" s="25" t="s">
        <v>247</v>
      </c>
      <c r="D24" s="15" t="s">
        <v>367</v>
      </c>
      <c r="E24" s="15" t="s">
        <v>368</v>
      </c>
      <c r="F24" s="15" t="s">
        <v>369</v>
      </c>
      <c r="G24" s="15" t="s">
        <v>370</v>
      </c>
      <c r="H24" s="15" t="s">
        <v>371</v>
      </c>
      <c r="I24" s="15" t="s">
        <v>372</v>
      </c>
      <c r="J24" s="19"/>
      <c r="K24" s="19"/>
      <c r="L24" s="19"/>
      <c r="M24" s="15" t="s">
        <v>43</v>
      </c>
      <c r="N24" s="15" t="s">
        <v>254</v>
      </c>
      <c r="O24" s="15" t="str">
        <f aca="false">HYPERLINK(N24,"Open")</f>
        <v>Open</v>
      </c>
      <c r="P24" s="15" t="str">
        <f aca="false">HYPERLINK("https://www.plastechservices.com/frp-tank-failure-visualizer","Open visualizer")</f>
        <v>Open visualizer</v>
      </c>
    </row>
    <row r="25" customFormat="false" ht="72" hidden="false" customHeight="true" outlineLevel="0" collapsed="false">
      <c r="A25" s="15" t="n">
        <v>20</v>
      </c>
      <c r="B25" s="24" t="s">
        <v>373</v>
      </c>
      <c r="C25" s="25" t="s">
        <v>247</v>
      </c>
      <c r="D25" s="15" t="s">
        <v>367</v>
      </c>
      <c r="E25" s="15" t="s">
        <v>374</v>
      </c>
      <c r="F25" s="15" t="s">
        <v>375</v>
      </c>
      <c r="G25" s="15" t="s">
        <v>376</v>
      </c>
      <c r="H25" s="15" t="s">
        <v>377</v>
      </c>
      <c r="I25" s="15" t="s">
        <v>378</v>
      </c>
      <c r="J25" s="19"/>
      <c r="K25" s="19"/>
      <c r="L25" s="19"/>
      <c r="M25" s="15" t="s">
        <v>43</v>
      </c>
      <c r="N25" s="15" t="s">
        <v>254</v>
      </c>
      <c r="O25" s="15" t="str">
        <f aca="false">HYPERLINK(N25,"Open")</f>
        <v>Open</v>
      </c>
      <c r="P25" s="15" t="str">
        <f aca="false">HYPERLINK("https://www.plastechservices.com/frp-tank-failure-visualizer","Open visualizer")</f>
        <v>Open visualizer</v>
      </c>
    </row>
    <row r="26" customFormat="false" ht="72" hidden="false" customHeight="true" outlineLevel="0" collapsed="false">
      <c r="A26" s="15" t="n">
        <v>21</v>
      </c>
      <c r="B26" s="24" t="s">
        <v>379</v>
      </c>
      <c r="C26" s="25" t="s">
        <v>247</v>
      </c>
      <c r="D26" s="15" t="s">
        <v>380</v>
      </c>
      <c r="E26" s="15" t="s">
        <v>381</v>
      </c>
      <c r="F26" s="15" t="s">
        <v>382</v>
      </c>
      <c r="G26" s="15" t="s">
        <v>383</v>
      </c>
      <c r="H26" s="15" t="s">
        <v>384</v>
      </c>
      <c r="I26" s="15" t="s">
        <v>385</v>
      </c>
      <c r="J26" s="19"/>
      <c r="K26" s="19"/>
      <c r="L26" s="19"/>
      <c r="M26" s="15" t="s">
        <v>43</v>
      </c>
      <c r="N26" s="15" t="s">
        <v>254</v>
      </c>
      <c r="O26" s="15" t="str">
        <f aca="false">HYPERLINK(N26,"Open")</f>
        <v>Open</v>
      </c>
      <c r="P26" s="15" t="str">
        <f aca="false">HYPERLINK("https://www.plastechservices.com/frp-tank-failure-visualizer","Open visualizer")</f>
        <v>Open visualizer</v>
      </c>
    </row>
    <row r="27" customFormat="false" ht="72" hidden="false" customHeight="true" outlineLevel="0" collapsed="false">
      <c r="A27" s="15" t="n">
        <v>22</v>
      </c>
      <c r="B27" s="24" t="s">
        <v>386</v>
      </c>
      <c r="C27" s="25" t="s">
        <v>247</v>
      </c>
      <c r="D27" s="15" t="s">
        <v>387</v>
      </c>
      <c r="E27" s="15" t="s">
        <v>388</v>
      </c>
      <c r="F27" s="15" t="s">
        <v>389</v>
      </c>
      <c r="G27" s="15" t="s">
        <v>390</v>
      </c>
      <c r="H27" s="15" t="s">
        <v>391</v>
      </c>
      <c r="I27" s="15" t="s">
        <v>392</v>
      </c>
      <c r="J27" s="19"/>
      <c r="K27" s="19"/>
      <c r="L27" s="19"/>
      <c r="M27" s="15" t="s">
        <v>49</v>
      </c>
      <c r="N27" s="15" t="s">
        <v>280</v>
      </c>
      <c r="O27" s="15" t="str">
        <f aca="false">HYPERLINK(N27,"Open")</f>
        <v>Open</v>
      </c>
      <c r="P27" s="15" t="str">
        <f aca="false">HYPERLINK("https://www.plastechservices.com/frp-tank-failure-visualizer","Open visualizer")</f>
        <v>Open visualizer</v>
      </c>
    </row>
    <row r="28" customFormat="false" ht="72" hidden="false" customHeight="true" outlineLevel="0" collapsed="false">
      <c r="A28" s="15" t="n">
        <v>23</v>
      </c>
      <c r="B28" s="24" t="s">
        <v>393</v>
      </c>
      <c r="C28" s="25" t="s">
        <v>247</v>
      </c>
      <c r="D28" s="15" t="s">
        <v>394</v>
      </c>
      <c r="E28" s="15" t="s">
        <v>395</v>
      </c>
      <c r="F28" s="15" t="s">
        <v>396</v>
      </c>
      <c r="G28" s="15" t="s">
        <v>397</v>
      </c>
      <c r="H28" s="15" t="s">
        <v>398</v>
      </c>
      <c r="I28" s="15" t="s">
        <v>399</v>
      </c>
      <c r="J28" s="19"/>
      <c r="K28" s="19"/>
      <c r="L28" s="19"/>
      <c r="M28" s="15" t="s">
        <v>49</v>
      </c>
      <c r="N28" s="15" t="s">
        <v>280</v>
      </c>
      <c r="O28" s="15" t="str">
        <f aca="false">HYPERLINK(N28,"Open")</f>
        <v>Open</v>
      </c>
      <c r="P28" s="15" t="str">
        <f aca="false">HYPERLINK("https://www.plastechservices.com/frp-tank-failure-visualizer","Open visualizer")</f>
        <v>Open visualizer</v>
      </c>
    </row>
    <row r="29" customFormat="false" ht="72" hidden="false" customHeight="true" outlineLevel="0" collapsed="false">
      <c r="A29" s="15" t="n">
        <v>24</v>
      </c>
      <c r="B29" s="24" t="s">
        <v>400</v>
      </c>
      <c r="C29" s="25" t="s">
        <v>247</v>
      </c>
      <c r="D29" s="15" t="s">
        <v>401</v>
      </c>
      <c r="E29" s="15" t="s">
        <v>402</v>
      </c>
      <c r="F29" s="15" t="s">
        <v>403</v>
      </c>
      <c r="G29" s="15" t="s">
        <v>404</v>
      </c>
      <c r="H29" s="15" t="s">
        <v>405</v>
      </c>
      <c r="I29" s="15" t="s">
        <v>406</v>
      </c>
      <c r="J29" s="19"/>
      <c r="K29" s="19"/>
      <c r="L29" s="19"/>
      <c r="M29" s="15" t="s">
        <v>43</v>
      </c>
      <c r="N29" s="15" t="s">
        <v>254</v>
      </c>
      <c r="O29" s="15" t="str">
        <f aca="false">HYPERLINK(N29,"Open")</f>
        <v>Open</v>
      </c>
      <c r="P29" s="15" t="str">
        <f aca="false">HYPERLINK("https://www.plastechservices.com/frp-tank-failure-visualizer","Open visualizer")</f>
        <v>Open visualizer</v>
      </c>
    </row>
    <row r="30" customFormat="false" ht="72" hidden="false" customHeight="true" outlineLevel="0" collapsed="false">
      <c r="A30" s="15" t="n">
        <v>25</v>
      </c>
      <c r="B30" s="24" t="s">
        <v>407</v>
      </c>
      <c r="C30" s="25" t="s">
        <v>247</v>
      </c>
      <c r="D30" s="15" t="s">
        <v>408</v>
      </c>
      <c r="E30" s="15" t="s">
        <v>409</v>
      </c>
      <c r="F30" s="15" t="s">
        <v>410</v>
      </c>
      <c r="G30" s="15" t="s">
        <v>411</v>
      </c>
      <c r="H30" s="15" t="s">
        <v>412</v>
      </c>
      <c r="I30" s="15" t="s">
        <v>413</v>
      </c>
      <c r="J30" s="19"/>
      <c r="K30" s="19"/>
      <c r="L30" s="19"/>
      <c r="M30" s="15" t="s">
        <v>43</v>
      </c>
      <c r="N30" s="15" t="s">
        <v>254</v>
      </c>
      <c r="O30" s="15" t="str">
        <f aca="false">HYPERLINK(N30,"Open")</f>
        <v>Open</v>
      </c>
      <c r="P30" s="15" t="str">
        <f aca="false">HYPERLINK("https://www.plastechservices.com/frp-tank-failure-visualizer","Open visualizer")</f>
        <v>Open visualizer</v>
      </c>
    </row>
    <row r="31" customFormat="false" ht="72" hidden="false" customHeight="true" outlineLevel="0" collapsed="false">
      <c r="A31" s="15" t="n">
        <v>26</v>
      </c>
      <c r="B31" s="24" t="s">
        <v>414</v>
      </c>
      <c r="C31" s="25" t="s">
        <v>247</v>
      </c>
      <c r="D31" s="15" t="s">
        <v>408</v>
      </c>
      <c r="E31" s="15" t="s">
        <v>415</v>
      </c>
      <c r="F31" s="15" t="s">
        <v>416</v>
      </c>
      <c r="G31" s="15" t="s">
        <v>417</v>
      </c>
      <c r="H31" s="15" t="s">
        <v>418</v>
      </c>
      <c r="I31" s="15" t="s">
        <v>419</v>
      </c>
      <c r="J31" s="19"/>
      <c r="K31" s="19"/>
      <c r="L31" s="19"/>
      <c r="M31" s="15" t="s">
        <v>43</v>
      </c>
      <c r="N31" s="15" t="s">
        <v>254</v>
      </c>
      <c r="O31" s="15" t="str">
        <f aca="false">HYPERLINK(N31,"Open")</f>
        <v>Open</v>
      </c>
      <c r="P31" s="15" t="str">
        <f aca="false">HYPERLINK("https://www.plastechservices.com/frp-tank-failure-visualizer","Open visualizer")</f>
        <v>Open visualizer</v>
      </c>
    </row>
    <row r="32" customFormat="false" ht="72" hidden="false" customHeight="true" outlineLevel="0" collapsed="false">
      <c r="A32" s="15" t="n">
        <v>27</v>
      </c>
      <c r="B32" s="24" t="s">
        <v>420</v>
      </c>
      <c r="C32" s="25" t="s">
        <v>247</v>
      </c>
      <c r="D32" s="15" t="s">
        <v>408</v>
      </c>
      <c r="E32" s="15" t="s">
        <v>421</v>
      </c>
      <c r="F32" s="15" t="s">
        <v>422</v>
      </c>
      <c r="G32" s="15" t="s">
        <v>423</v>
      </c>
      <c r="H32" s="15" t="s">
        <v>424</v>
      </c>
      <c r="I32" s="15" t="s">
        <v>425</v>
      </c>
      <c r="J32" s="19"/>
      <c r="K32" s="19"/>
      <c r="L32" s="19"/>
      <c r="M32" s="15" t="s">
        <v>43</v>
      </c>
      <c r="N32" s="15" t="s">
        <v>254</v>
      </c>
      <c r="O32" s="15" t="str">
        <f aca="false">HYPERLINK(N32,"Open")</f>
        <v>Open</v>
      </c>
      <c r="P32" s="15" t="str">
        <f aca="false">HYPERLINK("https://www.plastechservices.com/frp-tank-failure-visualizer","Open visualizer")</f>
        <v>Open visualizer</v>
      </c>
    </row>
    <row r="33" customFormat="false" ht="72" hidden="false" customHeight="true" outlineLevel="0" collapsed="false">
      <c r="A33" s="15" t="n">
        <v>28</v>
      </c>
      <c r="B33" s="24" t="s">
        <v>426</v>
      </c>
      <c r="C33" s="25" t="s">
        <v>247</v>
      </c>
      <c r="D33" s="15" t="s">
        <v>408</v>
      </c>
      <c r="E33" s="15" t="s">
        <v>427</v>
      </c>
      <c r="F33" s="15" t="s">
        <v>428</v>
      </c>
      <c r="G33" s="15" t="s">
        <v>429</v>
      </c>
      <c r="H33" s="15" t="s">
        <v>430</v>
      </c>
      <c r="I33" s="15" t="s">
        <v>431</v>
      </c>
      <c r="J33" s="19"/>
      <c r="K33" s="19"/>
      <c r="L33" s="19"/>
      <c r="M33" s="15" t="s">
        <v>43</v>
      </c>
      <c r="N33" s="15" t="s">
        <v>254</v>
      </c>
      <c r="O33" s="15" t="str">
        <f aca="false">HYPERLINK(N33,"Open")</f>
        <v>Open</v>
      </c>
      <c r="P33" s="15" t="str">
        <f aca="false">HYPERLINK("https://www.plastechservices.com/frp-tank-failure-visualizer","Open visualizer")</f>
        <v>Open visualizer</v>
      </c>
    </row>
    <row r="34" customFormat="false" ht="72" hidden="false" customHeight="true" outlineLevel="0" collapsed="false">
      <c r="A34" s="15" t="n">
        <v>29</v>
      </c>
      <c r="B34" s="24" t="s">
        <v>432</v>
      </c>
      <c r="C34" s="25" t="s">
        <v>247</v>
      </c>
      <c r="D34" s="15" t="s">
        <v>433</v>
      </c>
      <c r="E34" s="15" t="s">
        <v>434</v>
      </c>
      <c r="F34" s="15" t="s">
        <v>435</v>
      </c>
      <c r="G34" s="15" t="s">
        <v>436</v>
      </c>
      <c r="H34" s="15" t="s">
        <v>437</v>
      </c>
      <c r="I34" s="15" t="s">
        <v>438</v>
      </c>
      <c r="J34" s="19"/>
      <c r="K34" s="19"/>
      <c r="L34" s="19"/>
      <c r="M34" s="15" t="s">
        <v>43</v>
      </c>
      <c r="N34" s="15" t="s">
        <v>254</v>
      </c>
      <c r="O34" s="15" t="str">
        <f aca="false">HYPERLINK(N34,"Open")</f>
        <v>Open</v>
      </c>
      <c r="P34" s="15" t="str">
        <f aca="false">HYPERLINK("https://www.plastechservices.com/frp-tank-failure-visualizer","Open visualizer")</f>
        <v>Open visualizer</v>
      </c>
    </row>
    <row r="35" customFormat="false" ht="72" hidden="false" customHeight="true" outlineLevel="0" collapsed="false">
      <c r="A35" s="15" t="n">
        <v>30</v>
      </c>
      <c r="B35" s="24" t="s">
        <v>439</v>
      </c>
      <c r="C35" s="25" t="s">
        <v>247</v>
      </c>
      <c r="D35" s="15" t="s">
        <v>440</v>
      </c>
      <c r="E35" s="15" t="s">
        <v>441</v>
      </c>
      <c r="F35" s="15" t="s">
        <v>442</v>
      </c>
      <c r="G35" s="15" t="s">
        <v>443</v>
      </c>
      <c r="H35" s="15" t="s">
        <v>444</v>
      </c>
      <c r="I35" s="15" t="s">
        <v>445</v>
      </c>
      <c r="J35" s="19"/>
      <c r="K35" s="19"/>
      <c r="L35" s="19"/>
      <c r="M35" s="15" t="s">
        <v>43</v>
      </c>
      <c r="N35" s="15" t="s">
        <v>254</v>
      </c>
      <c r="O35" s="15" t="str">
        <f aca="false">HYPERLINK(N35,"Open")</f>
        <v>Open</v>
      </c>
      <c r="P35" s="15" t="str">
        <f aca="false">HYPERLINK("https://www.plastechservices.com/frp-tank-failure-visualizer","Open visualizer")</f>
        <v>Open visualizer</v>
      </c>
    </row>
    <row r="36" customFormat="false" ht="72" hidden="false" customHeight="true" outlineLevel="0" collapsed="false">
      <c r="A36" s="15" t="n">
        <v>31</v>
      </c>
      <c r="B36" s="24" t="s">
        <v>446</v>
      </c>
      <c r="C36" s="25" t="s">
        <v>247</v>
      </c>
      <c r="D36" s="15" t="s">
        <v>447</v>
      </c>
      <c r="E36" s="15" t="s">
        <v>448</v>
      </c>
      <c r="F36" s="15" t="s">
        <v>449</v>
      </c>
      <c r="G36" s="15" t="s">
        <v>450</v>
      </c>
      <c r="H36" s="15" t="s">
        <v>451</v>
      </c>
      <c r="I36" s="15" t="s">
        <v>452</v>
      </c>
      <c r="J36" s="19"/>
      <c r="K36" s="19"/>
      <c r="L36" s="19"/>
      <c r="M36" s="15" t="s">
        <v>43</v>
      </c>
      <c r="N36" s="15" t="s">
        <v>254</v>
      </c>
      <c r="O36" s="15" t="str">
        <f aca="false">HYPERLINK(N36,"Open")</f>
        <v>Open</v>
      </c>
      <c r="P36" s="15" t="str">
        <f aca="false">HYPERLINK("https://www.plastechservices.com/frp-tank-failure-visualizer","Open visualizer")</f>
        <v>Open visualizer</v>
      </c>
    </row>
    <row r="37" customFormat="false" ht="72" hidden="false" customHeight="true" outlineLevel="0" collapsed="false">
      <c r="A37" s="15" t="n">
        <v>32</v>
      </c>
      <c r="B37" s="24" t="s">
        <v>453</v>
      </c>
      <c r="C37" s="25" t="s">
        <v>247</v>
      </c>
      <c r="D37" s="15" t="s">
        <v>454</v>
      </c>
      <c r="E37" s="15" t="s">
        <v>455</v>
      </c>
      <c r="F37" s="15" t="s">
        <v>456</v>
      </c>
      <c r="G37" s="15" t="s">
        <v>457</v>
      </c>
      <c r="H37" s="15" t="s">
        <v>458</v>
      </c>
      <c r="I37" s="15" t="s">
        <v>459</v>
      </c>
      <c r="J37" s="19"/>
      <c r="K37" s="19"/>
      <c r="L37" s="19"/>
      <c r="M37" s="15" t="s">
        <v>43</v>
      </c>
      <c r="N37" s="15" t="s">
        <v>254</v>
      </c>
      <c r="O37" s="15" t="str">
        <f aca="false">HYPERLINK(N37,"Open")</f>
        <v>Open</v>
      </c>
      <c r="P37" s="15" t="str">
        <f aca="false">HYPERLINK("https://www.plastechservices.com/frp-tank-failure-visualizer","Open visualizer")</f>
        <v>Open visualizer</v>
      </c>
    </row>
    <row r="38" customFormat="false" ht="72" hidden="false" customHeight="true" outlineLevel="0" collapsed="false">
      <c r="A38" s="15" t="n">
        <v>33</v>
      </c>
      <c r="B38" s="24" t="s">
        <v>460</v>
      </c>
      <c r="C38" s="25" t="s">
        <v>247</v>
      </c>
      <c r="D38" s="15" t="s">
        <v>461</v>
      </c>
      <c r="E38" s="15" t="s">
        <v>462</v>
      </c>
      <c r="F38" s="15" t="s">
        <v>463</v>
      </c>
      <c r="G38" s="15" t="s">
        <v>464</v>
      </c>
      <c r="H38" s="15" t="s">
        <v>465</v>
      </c>
      <c r="I38" s="15" t="s">
        <v>466</v>
      </c>
      <c r="J38" s="19"/>
      <c r="K38" s="19"/>
      <c r="L38" s="19"/>
      <c r="M38" s="15" t="s">
        <v>43</v>
      </c>
      <c r="N38" s="15" t="s">
        <v>254</v>
      </c>
      <c r="O38" s="15" t="str">
        <f aca="false">HYPERLINK(N38,"Open")</f>
        <v>Open</v>
      </c>
      <c r="P38" s="15" t="str">
        <f aca="false">HYPERLINK("https://www.plastechservices.com/frp-tank-failure-visualizer","Open visualizer")</f>
        <v>Open visualizer</v>
      </c>
    </row>
    <row r="39" customFormat="false" ht="72" hidden="false" customHeight="true" outlineLevel="0" collapsed="false">
      <c r="A39" s="15" t="n">
        <v>34</v>
      </c>
      <c r="B39" s="24" t="s">
        <v>467</v>
      </c>
      <c r="C39" s="25" t="s">
        <v>247</v>
      </c>
      <c r="D39" s="15" t="s">
        <v>461</v>
      </c>
      <c r="E39" s="15" t="s">
        <v>468</v>
      </c>
      <c r="F39" s="15" t="s">
        <v>469</v>
      </c>
      <c r="G39" s="15" t="s">
        <v>470</v>
      </c>
      <c r="H39" s="15" t="s">
        <v>471</v>
      </c>
      <c r="I39" s="15" t="s">
        <v>472</v>
      </c>
      <c r="J39" s="19"/>
      <c r="K39" s="19"/>
      <c r="L39" s="19"/>
      <c r="M39" s="15" t="s">
        <v>43</v>
      </c>
      <c r="N39" s="15" t="s">
        <v>254</v>
      </c>
      <c r="O39" s="15" t="str">
        <f aca="false">HYPERLINK(N39,"Open")</f>
        <v>Open</v>
      </c>
      <c r="P39" s="15" t="str">
        <f aca="false">HYPERLINK("https://www.plastechservices.com/frp-tank-failure-visualizer","Open visualizer")</f>
        <v>Open visualizer</v>
      </c>
    </row>
    <row r="40" customFormat="false" ht="72" hidden="false" customHeight="true" outlineLevel="0" collapsed="false">
      <c r="A40" s="15" t="n">
        <v>35</v>
      </c>
      <c r="B40" s="24" t="s">
        <v>473</v>
      </c>
      <c r="C40" s="25" t="s">
        <v>247</v>
      </c>
      <c r="D40" s="15" t="s">
        <v>474</v>
      </c>
      <c r="E40" s="15" t="s">
        <v>475</v>
      </c>
      <c r="F40" s="15" t="s">
        <v>476</v>
      </c>
      <c r="G40" s="15" t="s">
        <v>477</v>
      </c>
      <c r="H40" s="15" t="s">
        <v>478</v>
      </c>
      <c r="I40" s="15" t="s">
        <v>479</v>
      </c>
      <c r="J40" s="19"/>
      <c r="K40" s="19"/>
      <c r="L40" s="19"/>
      <c r="M40" s="15" t="s">
        <v>43</v>
      </c>
      <c r="N40" s="15" t="s">
        <v>254</v>
      </c>
      <c r="O40" s="15" t="str">
        <f aca="false">HYPERLINK(N40,"Open")</f>
        <v>Open</v>
      </c>
      <c r="P40" s="15" t="str">
        <f aca="false">HYPERLINK("https://www.plastechservices.com/frp-tank-failure-visualizer","Open visualizer")</f>
        <v>Open visualizer</v>
      </c>
    </row>
    <row r="41" customFormat="false" ht="72" hidden="false" customHeight="true" outlineLevel="0" collapsed="false">
      <c r="A41" s="15" t="n">
        <v>36</v>
      </c>
      <c r="B41" s="24" t="s">
        <v>480</v>
      </c>
      <c r="C41" s="25" t="s">
        <v>247</v>
      </c>
      <c r="D41" s="15" t="s">
        <v>481</v>
      </c>
      <c r="E41" s="15" t="s">
        <v>482</v>
      </c>
      <c r="F41" s="15" t="s">
        <v>483</v>
      </c>
      <c r="G41" s="15" t="s">
        <v>484</v>
      </c>
      <c r="H41" s="15" t="s">
        <v>485</v>
      </c>
      <c r="I41" s="15" t="s">
        <v>486</v>
      </c>
      <c r="J41" s="19"/>
      <c r="K41" s="19"/>
      <c r="L41" s="19"/>
      <c r="M41" s="15" t="s">
        <v>43</v>
      </c>
      <c r="N41" s="15" t="s">
        <v>254</v>
      </c>
      <c r="O41" s="15" t="str">
        <f aca="false">HYPERLINK(N41,"Open")</f>
        <v>Open</v>
      </c>
      <c r="P41" s="15" t="str">
        <f aca="false">HYPERLINK("https://www.plastechservices.com/frp-tank-failure-visualizer","Open visualizer")</f>
        <v>Open visualizer</v>
      </c>
    </row>
    <row r="42" customFormat="false" ht="72" hidden="false" customHeight="true" outlineLevel="0" collapsed="false">
      <c r="A42" s="15" t="n">
        <v>37</v>
      </c>
      <c r="B42" s="24" t="s">
        <v>487</v>
      </c>
      <c r="C42" s="25" t="s">
        <v>247</v>
      </c>
      <c r="D42" s="15" t="s">
        <v>481</v>
      </c>
      <c r="E42" s="15" t="s">
        <v>488</v>
      </c>
      <c r="F42" s="15" t="s">
        <v>489</v>
      </c>
      <c r="G42" s="15" t="s">
        <v>490</v>
      </c>
      <c r="H42" s="15" t="s">
        <v>491</v>
      </c>
      <c r="I42" s="15" t="s">
        <v>492</v>
      </c>
      <c r="J42" s="19"/>
      <c r="K42" s="19"/>
      <c r="L42" s="19"/>
      <c r="M42" s="15" t="s">
        <v>43</v>
      </c>
      <c r="N42" s="15" t="s">
        <v>254</v>
      </c>
      <c r="O42" s="15" t="str">
        <f aca="false">HYPERLINK(N42,"Open")</f>
        <v>Open</v>
      </c>
      <c r="P42" s="15" t="str">
        <f aca="false">HYPERLINK("https://www.plastechservices.com/frp-tank-failure-visualizer","Open visualizer")</f>
        <v>Open visualizer</v>
      </c>
    </row>
    <row r="43" customFormat="false" ht="72" hidden="false" customHeight="true" outlineLevel="0" collapsed="false">
      <c r="A43" s="15" t="n">
        <v>38</v>
      </c>
      <c r="B43" s="24" t="s">
        <v>493</v>
      </c>
      <c r="C43" s="25" t="s">
        <v>247</v>
      </c>
      <c r="D43" s="15" t="s">
        <v>494</v>
      </c>
      <c r="E43" s="15" t="s">
        <v>495</v>
      </c>
      <c r="F43" s="15" t="s">
        <v>496</v>
      </c>
      <c r="G43" s="15" t="s">
        <v>497</v>
      </c>
      <c r="H43" s="15" t="s">
        <v>498</v>
      </c>
      <c r="I43" s="15" t="s">
        <v>499</v>
      </c>
      <c r="J43" s="19"/>
      <c r="K43" s="19"/>
      <c r="L43" s="19"/>
      <c r="M43" s="15" t="s">
        <v>43</v>
      </c>
      <c r="N43" s="15" t="s">
        <v>254</v>
      </c>
      <c r="O43" s="15" t="str">
        <f aca="false">HYPERLINK(N43,"Open")</f>
        <v>Open</v>
      </c>
      <c r="P43" s="15" t="str">
        <f aca="false">HYPERLINK("https://www.plastechservices.com/frp-tank-failure-visualizer","Open visualizer")</f>
        <v>Open visualizer</v>
      </c>
    </row>
    <row r="44" customFormat="false" ht="72" hidden="false" customHeight="true" outlineLevel="0" collapsed="false">
      <c r="A44" s="15" t="n">
        <v>39</v>
      </c>
      <c r="B44" s="24" t="s">
        <v>500</v>
      </c>
      <c r="C44" s="25" t="s">
        <v>247</v>
      </c>
      <c r="D44" s="15" t="s">
        <v>501</v>
      </c>
      <c r="E44" s="15" t="s">
        <v>502</v>
      </c>
      <c r="F44" s="15" t="s">
        <v>503</v>
      </c>
      <c r="G44" s="15" t="s">
        <v>504</v>
      </c>
      <c r="H44" s="15" t="s">
        <v>505</v>
      </c>
      <c r="I44" s="15" t="s">
        <v>506</v>
      </c>
      <c r="J44" s="19"/>
      <c r="K44" s="19"/>
      <c r="L44" s="19"/>
      <c r="M44" s="15" t="s">
        <v>43</v>
      </c>
      <c r="N44" s="15" t="s">
        <v>254</v>
      </c>
      <c r="O44" s="15" t="str">
        <f aca="false">HYPERLINK(N44,"Open")</f>
        <v>Open</v>
      </c>
      <c r="P44" s="15" t="str">
        <f aca="false">HYPERLINK("https://www.plastechservices.com/frp-tank-failure-visualizer","Open visualizer")</f>
        <v>Open visualizer</v>
      </c>
    </row>
    <row r="45" customFormat="false" ht="72" hidden="false" customHeight="true" outlineLevel="0" collapsed="false">
      <c r="A45" s="15" t="n">
        <v>40</v>
      </c>
      <c r="B45" s="24" t="s">
        <v>507</v>
      </c>
      <c r="C45" s="25" t="s">
        <v>247</v>
      </c>
      <c r="D45" s="15" t="s">
        <v>508</v>
      </c>
      <c r="E45" s="15" t="s">
        <v>509</v>
      </c>
      <c r="F45" s="15" t="s">
        <v>510</v>
      </c>
      <c r="G45" s="15" t="s">
        <v>511</v>
      </c>
      <c r="H45" s="15" t="s">
        <v>512</v>
      </c>
      <c r="I45" s="15" t="s">
        <v>513</v>
      </c>
      <c r="J45" s="19"/>
      <c r="K45" s="19"/>
      <c r="L45" s="19"/>
      <c r="M45" s="15" t="s">
        <v>43</v>
      </c>
      <c r="N45" s="15" t="s">
        <v>254</v>
      </c>
      <c r="O45" s="15" t="str">
        <f aca="false">HYPERLINK(N45,"Open")</f>
        <v>Open</v>
      </c>
      <c r="P45" s="15" t="str">
        <f aca="false">HYPERLINK("https://www.plastechservices.com/frp-tank-failure-visualizer","Open visualizer")</f>
        <v>Open visualizer</v>
      </c>
    </row>
    <row r="46" customFormat="false" ht="72" hidden="false" customHeight="true" outlineLevel="0" collapsed="false">
      <c r="A46" s="15" t="n">
        <v>41</v>
      </c>
      <c r="B46" s="24" t="s">
        <v>514</v>
      </c>
      <c r="C46" s="25" t="s">
        <v>247</v>
      </c>
      <c r="D46" s="15" t="s">
        <v>515</v>
      </c>
      <c r="E46" s="15" t="s">
        <v>516</v>
      </c>
      <c r="F46" s="15" t="s">
        <v>517</v>
      </c>
      <c r="G46" s="15" t="s">
        <v>518</v>
      </c>
      <c r="H46" s="15" t="s">
        <v>519</v>
      </c>
      <c r="I46" s="15" t="s">
        <v>520</v>
      </c>
      <c r="J46" s="19"/>
      <c r="K46" s="19"/>
      <c r="L46" s="19"/>
      <c r="M46" s="15" t="s">
        <v>43</v>
      </c>
      <c r="N46" s="15" t="s">
        <v>254</v>
      </c>
      <c r="O46" s="15" t="str">
        <f aca="false">HYPERLINK(N46,"Open")</f>
        <v>Open</v>
      </c>
      <c r="P46" s="15" t="str">
        <f aca="false">HYPERLINK("https://www.plastechservices.com/frp-tank-failure-visualizer","Open visualizer")</f>
        <v>Open visualizer</v>
      </c>
    </row>
    <row r="47" customFormat="false" ht="72" hidden="false" customHeight="true" outlineLevel="0" collapsed="false">
      <c r="A47" s="15" t="n">
        <v>42</v>
      </c>
      <c r="B47" s="24" t="s">
        <v>521</v>
      </c>
      <c r="C47" s="25" t="s">
        <v>247</v>
      </c>
      <c r="D47" s="15" t="s">
        <v>522</v>
      </c>
      <c r="E47" s="15" t="s">
        <v>523</v>
      </c>
      <c r="F47" s="15" t="s">
        <v>524</v>
      </c>
      <c r="G47" s="15" t="s">
        <v>525</v>
      </c>
      <c r="H47" s="15" t="s">
        <v>526</v>
      </c>
      <c r="I47" s="15" t="s">
        <v>527</v>
      </c>
      <c r="J47" s="19"/>
      <c r="K47" s="19"/>
      <c r="L47" s="19"/>
      <c r="M47" s="15" t="s">
        <v>43</v>
      </c>
      <c r="N47" s="15" t="s">
        <v>254</v>
      </c>
      <c r="O47" s="15" t="str">
        <f aca="false">HYPERLINK(N47,"Open")</f>
        <v>Open</v>
      </c>
      <c r="P47" s="15" t="str">
        <f aca="false">HYPERLINK("https://www.plastechservices.com/frp-tank-failure-visualizer","Open visualizer")</f>
        <v>Open visualizer</v>
      </c>
    </row>
    <row r="48" customFormat="false" ht="72" hidden="false" customHeight="true" outlineLevel="0" collapsed="false">
      <c r="A48" s="15" t="n">
        <v>43</v>
      </c>
      <c r="B48" s="24" t="s">
        <v>528</v>
      </c>
      <c r="C48" s="25" t="s">
        <v>247</v>
      </c>
      <c r="D48" s="15" t="s">
        <v>522</v>
      </c>
      <c r="E48" s="15" t="s">
        <v>529</v>
      </c>
      <c r="F48" s="15" t="s">
        <v>530</v>
      </c>
      <c r="G48" s="15" t="s">
        <v>531</v>
      </c>
      <c r="H48" s="15" t="s">
        <v>532</v>
      </c>
      <c r="I48" s="15" t="s">
        <v>533</v>
      </c>
      <c r="J48" s="19"/>
      <c r="K48" s="19"/>
      <c r="L48" s="19"/>
      <c r="M48" s="15" t="s">
        <v>43</v>
      </c>
      <c r="N48" s="15" t="s">
        <v>254</v>
      </c>
      <c r="O48" s="15" t="str">
        <f aca="false">HYPERLINK(N48,"Open")</f>
        <v>Open</v>
      </c>
      <c r="P48" s="15" t="str">
        <f aca="false">HYPERLINK("https://www.plastechservices.com/frp-tank-failure-visualizer","Open visualizer")</f>
        <v>Open visualizer</v>
      </c>
    </row>
    <row r="49" customFormat="false" ht="72" hidden="false" customHeight="true" outlineLevel="0" collapsed="false">
      <c r="A49" s="15" t="n">
        <v>44</v>
      </c>
      <c r="B49" s="24" t="s">
        <v>534</v>
      </c>
      <c r="C49" s="25" t="s">
        <v>247</v>
      </c>
      <c r="D49" s="15" t="s">
        <v>535</v>
      </c>
      <c r="E49" s="15" t="s">
        <v>536</v>
      </c>
      <c r="F49" s="15" t="s">
        <v>537</v>
      </c>
      <c r="G49" s="15" t="s">
        <v>538</v>
      </c>
      <c r="H49" s="15" t="s">
        <v>539</v>
      </c>
      <c r="I49" s="15" t="s">
        <v>540</v>
      </c>
      <c r="J49" s="19"/>
      <c r="K49" s="19"/>
      <c r="L49" s="19"/>
      <c r="M49" s="15" t="s">
        <v>43</v>
      </c>
      <c r="N49" s="15" t="s">
        <v>254</v>
      </c>
      <c r="O49" s="15" t="str">
        <f aca="false">HYPERLINK(N49,"Open")</f>
        <v>Open</v>
      </c>
      <c r="P49" s="15" t="str">
        <f aca="false">HYPERLINK("https://www.plastechservices.com/frp-tank-failure-visualizer","Open visualizer")</f>
        <v>Open visualizer</v>
      </c>
    </row>
    <row r="50" customFormat="false" ht="72" hidden="false" customHeight="true" outlineLevel="0" collapsed="false">
      <c r="A50" s="15" t="n">
        <v>45</v>
      </c>
      <c r="B50" s="24" t="s">
        <v>541</v>
      </c>
      <c r="C50" s="25" t="s">
        <v>247</v>
      </c>
      <c r="D50" s="15" t="s">
        <v>542</v>
      </c>
      <c r="E50" s="15" t="s">
        <v>543</v>
      </c>
      <c r="F50" s="15" t="s">
        <v>544</v>
      </c>
      <c r="G50" s="15" t="s">
        <v>545</v>
      </c>
      <c r="H50" s="15" t="s">
        <v>546</v>
      </c>
      <c r="I50" s="15" t="s">
        <v>547</v>
      </c>
      <c r="J50" s="19"/>
      <c r="K50" s="19"/>
      <c r="L50" s="19"/>
      <c r="M50" s="15" t="s">
        <v>43</v>
      </c>
      <c r="N50" s="15" t="s">
        <v>254</v>
      </c>
      <c r="O50" s="15" t="str">
        <f aca="false">HYPERLINK(N50,"Open")</f>
        <v>Open</v>
      </c>
      <c r="P50" s="15" t="str">
        <f aca="false">HYPERLINK("https://www.plastechservices.com/frp-tank-failure-visualizer","Open visualizer")</f>
        <v>Open visualizer</v>
      </c>
    </row>
    <row r="51" customFormat="false" ht="72" hidden="false" customHeight="true" outlineLevel="0" collapsed="false">
      <c r="A51" s="15" t="n">
        <v>46</v>
      </c>
      <c r="B51" s="24" t="s">
        <v>548</v>
      </c>
      <c r="C51" s="25" t="s">
        <v>247</v>
      </c>
      <c r="D51" s="15" t="s">
        <v>549</v>
      </c>
      <c r="E51" s="15" t="s">
        <v>550</v>
      </c>
      <c r="F51" s="15" t="s">
        <v>551</v>
      </c>
      <c r="G51" s="15" t="s">
        <v>552</v>
      </c>
      <c r="H51" s="15" t="s">
        <v>553</v>
      </c>
      <c r="I51" s="15" t="s">
        <v>554</v>
      </c>
      <c r="J51" s="19"/>
      <c r="K51" s="19"/>
      <c r="L51" s="19"/>
      <c r="M51" s="15" t="s">
        <v>43</v>
      </c>
      <c r="N51" s="15" t="s">
        <v>254</v>
      </c>
      <c r="O51" s="15" t="str">
        <f aca="false">HYPERLINK(N51,"Open")</f>
        <v>Open</v>
      </c>
      <c r="P51" s="15" t="str">
        <f aca="false">HYPERLINK("https://www.plastechservices.com/frp-tank-failure-visualizer","Open visualizer")</f>
        <v>Open visualizer</v>
      </c>
    </row>
    <row r="52" customFormat="false" ht="72" hidden="false" customHeight="true" outlineLevel="0" collapsed="false">
      <c r="A52" s="15" t="n">
        <v>47</v>
      </c>
      <c r="B52" s="24" t="s">
        <v>555</v>
      </c>
      <c r="C52" s="25" t="s">
        <v>247</v>
      </c>
      <c r="D52" s="15" t="s">
        <v>556</v>
      </c>
      <c r="E52" s="15" t="s">
        <v>557</v>
      </c>
      <c r="F52" s="15" t="s">
        <v>558</v>
      </c>
      <c r="G52" s="15" t="s">
        <v>559</v>
      </c>
      <c r="H52" s="15" t="s">
        <v>560</v>
      </c>
      <c r="I52" s="15" t="s">
        <v>561</v>
      </c>
      <c r="J52" s="19"/>
      <c r="K52" s="19"/>
      <c r="L52" s="19"/>
      <c r="M52" s="15" t="s">
        <v>43</v>
      </c>
      <c r="N52" s="15" t="s">
        <v>254</v>
      </c>
      <c r="O52" s="15" t="str">
        <f aca="false">HYPERLINK(N52,"Open")</f>
        <v>Open</v>
      </c>
      <c r="P52" s="15" t="str">
        <f aca="false">HYPERLINK("https://www.plastechservices.com/frp-tank-failure-visualizer","Open visualizer")</f>
        <v>Open visualizer</v>
      </c>
    </row>
    <row r="53" customFormat="false" ht="72" hidden="false" customHeight="true" outlineLevel="0" collapsed="false">
      <c r="A53" s="15" t="n">
        <v>48</v>
      </c>
      <c r="B53" s="24" t="s">
        <v>562</v>
      </c>
      <c r="C53" s="25" t="s">
        <v>247</v>
      </c>
      <c r="D53" s="15" t="s">
        <v>563</v>
      </c>
      <c r="E53" s="15" t="s">
        <v>564</v>
      </c>
      <c r="F53" s="15" t="s">
        <v>565</v>
      </c>
      <c r="G53" s="15" t="s">
        <v>566</v>
      </c>
      <c r="H53" s="15" t="s">
        <v>567</v>
      </c>
      <c r="I53" s="15" t="s">
        <v>568</v>
      </c>
      <c r="J53" s="19"/>
      <c r="K53" s="19"/>
      <c r="L53" s="19"/>
      <c r="M53" s="15" t="s">
        <v>43</v>
      </c>
      <c r="N53" s="15" t="s">
        <v>254</v>
      </c>
      <c r="O53" s="15" t="str">
        <f aca="false">HYPERLINK(N53,"Open")</f>
        <v>Open</v>
      </c>
      <c r="P53" s="15" t="str">
        <f aca="false">HYPERLINK("https://www.plastechservices.com/frp-tank-failure-visualizer","Open visualizer")</f>
        <v>Open visualizer</v>
      </c>
    </row>
    <row r="54" customFormat="false" ht="72" hidden="false" customHeight="true" outlineLevel="0" collapsed="false">
      <c r="A54" s="15" t="n">
        <v>49</v>
      </c>
      <c r="B54" s="24" t="s">
        <v>569</v>
      </c>
      <c r="C54" s="25" t="s">
        <v>247</v>
      </c>
      <c r="D54" s="15" t="s">
        <v>542</v>
      </c>
      <c r="E54" s="15" t="s">
        <v>570</v>
      </c>
      <c r="F54" s="15" t="s">
        <v>571</v>
      </c>
      <c r="G54" s="15" t="s">
        <v>572</v>
      </c>
      <c r="H54" s="15" t="s">
        <v>573</v>
      </c>
      <c r="I54" s="15" t="s">
        <v>574</v>
      </c>
      <c r="J54" s="19"/>
      <c r="K54" s="19"/>
      <c r="L54" s="19"/>
      <c r="M54" s="15" t="s">
        <v>43</v>
      </c>
      <c r="N54" s="15" t="s">
        <v>254</v>
      </c>
      <c r="O54" s="15" t="str">
        <f aca="false">HYPERLINK(N54,"Open")</f>
        <v>Open</v>
      </c>
      <c r="P54" s="15" t="str">
        <f aca="false">HYPERLINK("https://www.plastechservices.com/frp-tank-failure-visualizer","Open visualizer")</f>
        <v>Open visualizer</v>
      </c>
    </row>
    <row r="55" customFormat="false" ht="72" hidden="false" customHeight="true" outlineLevel="0" collapsed="false">
      <c r="A55" s="15" t="n">
        <v>50</v>
      </c>
      <c r="B55" s="24" t="s">
        <v>575</v>
      </c>
      <c r="C55" s="25" t="s">
        <v>247</v>
      </c>
      <c r="D55" s="15" t="s">
        <v>576</v>
      </c>
      <c r="E55" s="15" t="s">
        <v>577</v>
      </c>
      <c r="F55" s="15" t="s">
        <v>578</v>
      </c>
      <c r="G55" s="15" t="s">
        <v>579</v>
      </c>
      <c r="H55" s="15" t="s">
        <v>580</v>
      </c>
      <c r="I55" s="15" t="s">
        <v>581</v>
      </c>
      <c r="J55" s="19"/>
      <c r="K55" s="19"/>
      <c r="L55" s="19"/>
      <c r="M55" s="15" t="s">
        <v>49</v>
      </c>
      <c r="N55" s="15" t="s">
        <v>280</v>
      </c>
      <c r="O55" s="15" t="str">
        <f aca="false">HYPERLINK(N55,"Open")</f>
        <v>Open</v>
      </c>
      <c r="P55" s="15" t="str">
        <f aca="false">HYPERLINK("https://www.plastechservices.com/frp-tank-failure-visualizer","Open visualizer")</f>
        <v>Open visualizer</v>
      </c>
    </row>
    <row r="56" customFormat="false" ht="72" hidden="false" customHeight="true" outlineLevel="0" collapsed="false">
      <c r="A56" s="15" t="n">
        <v>51</v>
      </c>
      <c r="B56" s="24" t="s">
        <v>582</v>
      </c>
      <c r="C56" s="25" t="s">
        <v>247</v>
      </c>
      <c r="D56" s="15" t="s">
        <v>583</v>
      </c>
      <c r="E56" s="15" t="s">
        <v>584</v>
      </c>
      <c r="F56" s="15" t="s">
        <v>585</v>
      </c>
      <c r="G56" s="15" t="s">
        <v>586</v>
      </c>
      <c r="H56" s="15" t="s">
        <v>587</v>
      </c>
      <c r="I56" s="15" t="s">
        <v>588</v>
      </c>
      <c r="J56" s="19"/>
      <c r="K56" s="19"/>
      <c r="L56" s="19"/>
      <c r="M56" s="15" t="s">
        <v>43</v>
      </c>
      <c r="N56" s="15" t="s">
        <v>254</v>
      </c>
      <c r="O56" s="15" t="str">
        <f aca="false">HYPERLINK(N56,"Open")</f>
        <v>Open</v>
      </c>
      <c r="P56" s="15" t="str">
        <f aca="false">HYPERLINK("https://www.plastechservices.com/frp-tank-failure-visualizer","Open visualizer")</f>
        <v>Open visualizer</v>
      </c>
    </row>
    <row r="57" customFormat="false" ht="72" hidden="false" customHeight="true" outlineLevel="0" collapsed="false">
      <c r="A57" s="15" t="n">
        <v>52</v>
      </c>
      <c r="B57" s="24" t="s">
        <v>589</v>
      </c>
      <c r="C57" s="25" t="s">
        <v>247</v>
      </c>
      <c r="D57" s="15" t="s">
        <v>590</v>
      </c>
      <c r="E57" s="15" t="s">
        <v>591</v>
      </c>
      <c r="F57" s="15" t="s">
        <v>592</v>
      </c>
      <c r="G57" s="15" t="s">
        <v>593</v>
      </c>
      <c r="H57" s="15" t="s">
        <v>594</v>
      </c>
      <c r="I57" s="15" t="s">
        <v>595</v>
      </c>
      <c r="J57" s="19"/>
      <c r="K57" s="19"/>
      <c r="L57" s="19"/>
      <c r="M57" s="15" t="s">
        <v>43</v>
      </c>
      <c r="N57" s="15" t="s">
        <v>254</v>
      </c>
      <c r="O57" s="15" t="str">
        <f aca="false">HYPERLINK(N57,"Open")</f>
        <v>Open</v>
      </c>
      <c r="P57" s="15" t="str">
        <f aca="false">HYPERLINK("https://www.plastechservices.com/frp-tank-failure-visualizer","Open visualizer")</f>
        <v>Open visualizer</v>
      </c>
    </row>
    <row r="58" customFormat="false" ht="72" hidden="false" customHeight="true" outlineLevel="0" collapsed="false">
      <c r="A58" s="15" t="n">
        <v>53</v>
      </c>
      <c r="B58" s="24" t="s">
        <v>596</v>
      </c>
      <c r="C58" s="25" t="s">
        <v>247</v>
      </c>
      <c r="D58" s="15" t="s">
        <v>590</v>
      </c>
      <c r="E58" s="15" t="s">
        <v>597</v>
      </c>
      <c r="F58" s="15" t="s">
        <v>598</v>
      </c>
      <c r="G58" s="15" t="s">
        <v>599</v>
      </c>
      <c r="H58" s="15" t="s">
        <v>600</v>
      </c>
      <c r="I58" s="15" t="s">
        <v>601</v>
      </c>
      <c r="J58" s="19"/>
      <c r="K58" s="19"/>
      <c r="L58" s="19"/>
      <c r="M58" s="15" t="s">
        <v>43</v>
      </c>
      <c r="N58" s="15" t="s">
        <v>254</v>
      </c>
      <c r="O58" s="15" t="str">
        <f aca="false">HYPERLINK(N58,"Open")</f>
        <v>Open</v>
      </c>
      <c r="P58" s="15" t="str">
        <f aca="false">HYPERLINK("https://www.plastechservices.com/frp-tank-failure-visualizer","Open visualizer")</f>
        <v>Open visualizer</v>
      </c>
    </row>
    <row r="59" customFormat="false" ht="72" hidden="false" customHeight="true" outlineLevel="0" collapsed="false">
      <c r="A59" s="15" t="n">
        <v>54</v>
      </c>
      <c r="B59" s="24" t="s">
        <v>602</v>
      </c>
      <c r="C59" s="26" t="s">
        <v>603</v>
      </c>
      <c r="D59" s="15" t="s">
        <v>604</v>
      </c>
      <c r="E59" s="15" t="s">
        <v>605</v>
      </c>
      <c r="F59" s="15" t="s">
        <v>606</v>
      </c>
      <c r="G59" s="15" t="s">
        <v>607</v>
      </c>
      <c r="H59" s="15" t="s">
        <v>608</v>
      </c>
      <c r="I59" s="15" t="s">
        <v>609</v>
      </c>
      <c r="J59" s="19"/>
      <c r="K59" s="19"/>
      <c r="L59" s="19"/>
      <c r="M59" s="15" t="s">
        <v>46</v>
      </c>
      <c r="N59" s="15" t="s">
        <v>352</v>
      </c>
      <c r="O59" s="15" t="str">
        <f aca="false">HYPERLINK(N59,"Open")</f>
        <v>Open</v>
      </c>
      <c r="P59" s="15" t="str">
        <f aca="false">HYPERLINK("https://www.plastechservices.com/frp-tank-failure-visualizer","Open visualizer")</f>
        <v>Open visualizer</v>
      </c>
    </row>
    <row r="60" customFormat="false" ht="72" hidden="false" customHeight="true" outlineLevel="0" collapsed="false">
      <c r="A60" s="15" t="n">
        <v>55</v>
      </c>
      <c r="B60" s="24" t="s">
        <v>610</v>
      </c>
      <c r="C60" s="26" t="s">
        <v>603</v>
      </c>
      <c r="D60" s="15" t="s">
        <v>604</v>
      </c>
      <c r="E60" s="15" t="s">
        <v>611</v>
      </c>
      <c r="F60" s="15" t="s">
        <v>612</v>
      </c>
      <c r="G60" s="15" t="s">
        <v>613</v>
      </c>
      <c r="H60" s="15" t="s">
        <v>614</v>
      </c>
      <c r="I60" s="15" t="s">
        <v>615</v>
      </c>
      <c r="J60" s="19"/>
      <c r="K60" s="19"/>
      <c r="L60" s="19"/>
      <c r="M60" s="15" t="s">
        <v>46</v>
      </c>
      <c r="N60" s="15" t="s">
        <v>352</v>
      </c>
      <c r="O60" s="15" t="str">
        <f aca="false">HYPERLINK(N60,"Open")</f>
        <v>Open</v>
      </c>
      <c r="P60" s="15" t="str">
        <f aca="false">HYPERLINK("https://www.plastechservices.com/frp-tank-failure-visualizer","Open visualizer")</f>
        <v>Open visualizer</v>
      </c>
    </row>
    <row r="61" customFormat="false" ht="72" hidden="false" customHeight="true" outlineLevel="0" collapsed="false">
      <c r="A61" s="15" t="n">
        <v>56</v>
      </c>
      <c r="B61" s="24" t="s">
        <v>616</v>
      </c>
      <c r="C61" s="26" t="s">
        <v>603</v>
      </c>
      <c r="D61" s="15" t="s">
        <v>604</v>
      </c>
      <c r="E61" s="15" t="s">
        <v>617</v>
      </c>
      <c r="F61" s="15" t="s">
        <v>618</v>
      </c>
      <c r="G61" s="15" t="s">
        <v>619</v>
      </c>
      <c r="H61" s="15" t="s">
        <v>620</v>
      </c>
      <c r="I61" s="15" t="s">
        <v>621</v>
      </c>
      <c r="J61" s="19"/>
      <c r="K61" s="19"/>
      <c r="L61" s="19"/>
      <c r="M61" s="15" t="s">
        <v>46</v>
      </c>
      <c r="N61" s="15" t="s">
        <v>352</v>
      </c>
      <c r="O61" s="15" t="str">
        <f aca="false">HYPERLINK(N61,"Open")</f>
        <v>Open</v>
      </c>
      <c r="P61" s="15" t="str">
        <f aca="false">HYPERLINK("https://www.plastechservices.com/frp-tank-failure-visualizer","Open visualizer")</f>
        <v>Open visualizer</v>
      </c>
    </row>
    <row r="62" customFormat="false" ht="72" hidden="false" customHeight="true" outlineLevel="0" collapsed="false">
      <c r="A62" s="15" t="n">
        <v>57</v>
      </c>
      <c r="B62" s="24" t="s">
        <v>622</v>
      </c>
      <c r="C62" s="26" t="s">
        <v>603</v>
      </c>
      <c r="D62" s="15" t="s">
        <v>604</v>
      </c>
      <c r="E62" s="15" t="s">
        <v>623</v>
      </c>
      <c r="F62" s="15" t="s">
        <v>624</v>
      </c>
      <c r="G62" s="15" t="s">
        <v>625</v>
      </c>
      <c r="H62" s="15" t="s">
        <v>626</v>
      </c>
      <c r="I62" s="15" t="s">
        <v>627</v>
      </c>
      <c r="J62" s="19"/>
      <c r="K62" s="19"/>
      <c r="L62" s="19"/>
      <c r="M62" s="15" t="s">
        <v>46</v>
      </c>
      <c r="N62" s="15" t="s">
        <v>352</v>
      </c>
      <c r="O62" s="15" t="str">
        <f aca="false">HYPERLINK(N62,"Open")</f>
        <v>Open</v>
      </c>
      <c r="P62" s="15" t="str">
        <f aca="false">HYPERLINK("https://www.plastechservices.com/frp-tank-failure-visualizer","Open visualizer")</f>
        <v>Open visualizer</v>
      </c>
    </row>
    <row r="63" customFormat="false" ht="72" hidden="false" customHeight="true" outlineLevel="0" collapsed="false">
      <c r="A63" s="15" t="n">
        <v>58</v>
      </c>
      <c r="B63" s="24" t="s">
        <v>628</v>
      </c>
      <c r="C63" s="26" t="s">
        <v>603</v>
      </c>
      <c r="D63" s="15" t="s">
        <v>604</v>
      </c>
      <c r="E63" s="15" t="s">
        <v>629</v>
      </c>
      <c r="F63" s="15" t="s">
        <v>630</v>
      </c>
      <c r="G63" s="15" t="s">
        <v>631</v>
      </c>
      <c r="H63" s="15" t="s">
        <v>632</v>
      </c>
      <c r="I63" s="15" t="s">
        <v>633</v>
      </c>
      <c r="J63" s="19"/>
      <c r="K63" s="19"/>
      <c r="L63" s="19"/>
      <c r="M63" s="15" t="s">
        <v>46</v>
      </c>
      <c r="N63" s="15" t="s">
        <v>352</v>
      </c>
      <c r="O63" s="15" t="str">
        <f aca="false">HYPERLINK(N63,"Open")</f>
        <v>Open</v>
      </c>
      <c r="P63" s="15" t="str">
        <f aca="false">HYPERLINK("https://www.plastechservices.com/frp-tank-failure-visualizer","Open visualizer")</f>
        <v>Open visualizer</v>
      </c>
    </row>
    <row r="64" customFormat="false" ht="72" hidden="false" customHeight="true" outlineLevel="0" collapsed="false">
      <c r="A64" s="15" t="n">
        <v>59</v>
      </c>
      <c r="B64" s="24" t="s">
        <v>634</v>
      </c>
      <c r="C64" s="26" t="s">
        <v>603</v>
      </c>
      <c r="D64" s="15" t="s">
        <v>604</v>
      </c>
      <c r="E64" s="15" t="s">
        <v>635</v>
      </c>
      <c r="F64" s="15" t="s">
        <v>636</v>
      </c>
      <c r="G64" s="15" t="s">
        <v>637</v>
      </c>
      <c r="H64" s="15" t="s">
        <v>638</v>
      </c>
      <c r="I64" s="15" t="s">
        <v>639</v>
      </c>
      <c r="J64" s="19"/>
      <c r="K64" s="19"/>
      <c r="L64" s="19"/>
      <c r="M64" s="15" t="s">
        <v>46</v>
      </c>
      <c r="N64" s="15" t="s">
        <v>352</v>
      </c>
      <c r="O64" s="15" t="str">
        <f aca="false">HYPERLINK(N64,"Open")</f>
        <v>Open</v>
      </c>
      <c r="P64" s="15" t="str">
        <f aca="false">HYPERLINK("https://www.plastechservices.com/frp-tank-failure-visualizer","Open visualizer")</f>
        <v>Open visualizer</v>
      </c>
    </row>
    <row r="65" customFormat="false" ht="72" hidden="false" customHeight="true" outlineLevel="0" collapsed="false">
      <c r="A65" s="15" t="n">
        <v>60</v>
      </c>
      <c r="B65" s="24" t="s">
        <v>640</v>
      </c>
      <c r="C65" s="26" t="s">
        <v>603</v>
      </c>
      <c r="D65" s="15" t="s">
        <v>604</v>
      </c>
      <c r="E65" s="15" t="s">
        <v>641</v>
      </c>
      <c r="F65" s="15" t="s">
        <v>642</v>
      </c>
      <c r="G65" s="15" t="s">
        <v>643</v>
      </c>
      <c r="H65" s="15" t="s">
        <v>644</v>
      </c>
      <c r="I65" s="15" t="s">
        <v>645</v>
      </c>
      <c r="J65" s="19"/>
      <c r="K65" s="19"/>
      <c r="L65" s="19"/>
      <c r="M65" s="15" t="s">
        <v>46</v>
      </c>
      <c r="N65" s="15" t="s">
        <v>352</v>
      </c>
      <c r="O65" s="15" t="str">
        <f aca="false">HYPERLINK(N65,"Open")</f>
        <v>Open</v>
      </c>
      <c r="P65" s="15" t="str">
        <f aca="false">HYPERLINK("https://www.plastechservices.com/frp-tank-failure-visualizer","Open visualizer")</f>
        <v>Open visualizer</v>
      </c>
    </row>
    <row r="66" customFormat="false" ht="72" hidden="false" customHeight="true" outlineLevel="0" collapsed="false">
      <c r="A66" s="15" t="n">
        <v>61</v>
      </c>
      <c r="B66" s="24" t="s">
        <v>646</v>
      </c>
      <c r="C66" s="26" t="s">
        <v>603</v>
      </c>
      <c r="D66" s="15" t="s">
        <v>604</v>
      </c>
      <c r="E66" s="15" t="s">
        <v>647</v>
      </c>
      <c r="F66" s="15" t="s">
        <v>648</v>
      </c>
      <c r="G66" s="15" t="s">
        <v>649</v>
      </c>
      <c r="H66" s="15" t="s">
        <v>650</v>
      </c>
      <c r="I66" s="15" t="s">
        <v>651</v>
      </c>
      <c r="J66" s="19"/>
      <c r="K66" s="19"/>
      <c r="L66" s="19"/>
      <c r="M66" s="15" t="s">
        <v>46</v>
      </c>
      <c r="N66" s="15" t="s">
        <v>352</v>
      </c>
      <c r="O66" s="15" t="str">
        <f aca="false">HYPERLINK(N66,"Open")</f>
        <v>Open</v>
      </c>
      <c r="P66" s="15" t="str">
        <f aca="false">HYPERLINK("https://www.plastechservices.com/frp-tank-failure-visualizer","Open visualizer")</f>
        <v>Open visualizer</v>
      </c>
    </row>
    <row r="67" customFormat="false" ht="72" hidden="false" customHeight="true" outlineLevel="0" collapsed="false">
      <c r="A67" s="15" t="n">
        <v>62</v>
      </c>
      <c r="B67" s="24" t="s">
        <v>652</v>
      </c>
      <c r="C67" s="26" t="s">
        <v>603</v>
      </c>
      <c r="D67" s="15" t="s">
        <v>604</v>
      </c>
      <c r="E67" s="15" t="s">
        <v>653</v>
      </c>
      <c r="F67" s="15" t="s">
        <v>654</v>
      </c>
      <c r="G67" s="15" t="s">
        <v>655</v>
      </c>
      <c r="H67" s="15" t="s">
        <v>656</v>
      </c>
      <c r="I67" s="15" t="s">
        <v>657</v>
      </c>
      <c r="J67" s="19"/>
      <c r="K67" s="19"/>
      <c r="L67" s="19"/>
      <c r="M67" s="15" t="s">
        <v>46</v>
      </c>
      <c r="N67" s="15" t="s">
        <v>352</v>
      </c>
      <c r="O67" s="15" t="str">
        <f aca="false">HYPERLINK(N67,"Open")</f>
        <v>Open</v>
      </c>
      <c r="P67" s="15" t="str">
        <f aca="false">HYPERLINK("https://www.plastechservices.com/frp-tank-failure-visualizer","Open visualizer")</f>
        <v>Open visualizer</v>
      </c>
    </row>
    <row r="68" customFormat="false" ht="72" hidden="false" customHeight="true" outlineLevel="0" collapsed="false">
      <c r="A68" s="15" t="n">
        <v>63</v>
      </c>
      <c r="B68" s="24" t="s">
        <v>658</v>
      </c>
      <c r="C68" s="26" t="s">
        <v>603</v>
      </c>
      <c r="D68" s="15" t="s">
        <v>659</v>
      </c>
      <c r="E68" s="15" t="s">
        <v>660</v>
      </c>
      <c r="F68" s="15" t="s">
        <v>661</v>
      </c>
      <c r="G68" s="15" t="s">
        <v>662</v>
      </c>
      <c r="H68" s="15" t="s">
        <v>663</v>
      </c>
      <c r="I68" s="15" t="s">
        <v>664</v>
      </c>
      <c r="J68" s="19"/>
      <c r="K68" s="19"/>
      <c r="L68" s="19"/>
      <c r="M68" s="15" t="s">
        <v>46</v>
      </c>
      <c r="N68" s="15" t="s">
        <v>352</v>
      </c>
      <c r="O68" s="15" t="str">
        <f aca="false">HYPERLINK(N68,"Open")</f>
        <v>Open</v>
      </c>
      <c r="P68" s="15" t="str">
        <f aca="false">HYPERLINK("https://www.plastechservices.com/frp-tank-failure-visualizer","Open visualizer")</f>
        <v>Open visualizer</v>
      </c>
    </row>
    <row r="69" customFormat="false" ht="72" hidden="false" customHeight="true" outlineLevel="0" collapsed="false">
      <c r="A69" s="15" t="n">
        <v>64</v>
      </c>
      <c r="B69" s="24" t="s">
        <v>665</v>
      </c>
      <c r="C69" s="26" t="s">
        <v>603</v>
      </c>
      <c r="D69" s="15" t="s">
        <v>604</v>
      </c>
      <c r="E69" s="15" t="s">
        <v>666</v>
      </c>
      <c r="F69" s="15" t="s">
        <v>667</v>
      </c>
      <c r="G69" s="15" t="s">
        <v>668</v>
      </c>
      <c r="H69" s="15" t="s">
        <v>669</v>
      </c>
      <c r="I69" s="15" t="s">
        <v>670</v>
      </c>
      <c r="J69" s="19"/>
      <c r="K69" s="19"/>
      <c r="L69" s="19"/>
      <c r="M69" s="15" t="s">
        <v>46</v>
      </c>
      <c r="N69" s="15" t="s">
        <v>352</v>
      </c>
      <c r="O69" s="15" t="str">
        <f aca="false">HYPERLINK(N69,"Open")</f>
        <v>Open</v>
      </c>
      <c r="P69" s="15" t="str">
        <f aca="false">HYPERLINK("https://www.plastechservices.com/frp-tank-failure-visualizer","Open visualizer")</f>
        <v>Open visualizer</v>
      </c>
    </row>
    <row r="70" customFormat="false" ht="72" hidden="false" customHeight="true" outlineLevel="0" collapsed="false">
      <c r="A70" s="15" t="n">
        <v>65</v>
      </c>
      <c r="B70" s="24" t="s">
        <v>671</v>
      </c>
      <c r="C70" s="26" t="s">
        <v>603</v>
      </c>
      <c r="D70" s="15" t="s">
        <v>659</v>
      </c>
      <c r="E70" s="15" t="s">
        <v>672</v>
      </c>
      <c r="F70" s="15" t="s">
        <v>673</v>
      </c>
      <c r="G70" s="15" t="s">
        <v>674</v>
      </c>
      <c r="H70" s="15" t="s">
        <v>675</v>
      </c>
      <c r="I70" s="15" t="s">
        <v>676</v>
      </c>
      <c r="J70" s="19"/>
      <c r="K70" s="19"/>
      <c r="L70" s="19"/>
      <c r="M70" s="15" t="s">
        <v>46</v>
      </c>
      <c r="N70" s="15" t="s">
        <v>352</v>
      </c>
      <c r="O70" s="15" t="str">
        <f aca="false">HYPERLINK(N70,"Open")</f>
        <v>Open</v>
      </c>
      <c r="P70" s="15" t="str">
        <f aca="false">HYPERLINK("https://www.plastechservices.com/frp-tank-failure-visualizer","Open visualizer")</f>
        <v>Open visualizer</v>
      </c>
    </row>
    <row r="71" customFormat="false" ht="72" hidden="false" customHeight="true" outlineLevel="0" collapsed="false">
      <c r="A71" s="15" t="n">
        <v>66</v>
      </c>
      <c r="B71" s="24" t="s">
        <v>677</v>
      </c>
      <c r="C71" s="26" t="s">
        <v>603</v>
      </c>
      <c r="D71" s="15" t="s">
        <v>659</v>
      </c>
      <c r="E71" s="15" t="s">
        <v>678</v>
      </c>
      <c r="F71" s="15" t="s">
        <v>679</v>
      </c>
      <c r="G71" s="15" t="s">
        <v>680</v>
      </c>
      <c r="H71" s="15" t="s">
        <v>681</v>
      </c>
      <c r="I71" s="15" t="s">
        <v>682</v>
      </c>
      <c r="J71" s="19"/>
      <c r="K71" s="19"/>
      <c r="L71" s="19"/>
      <c r="M71" s="15" t="s">
        <v>46</v>
      </c>
      <c r="N71" s="15" t="s">
        <v>352</v>
      </c>
      <c r="O71" s="15" t="str">
        <f aca="false">HYPERLINK(N71,"Open")</f>
        <v>Open</v>
      </c>
      <c r="P71" s="15" t="str">
        <f aca="false">HYPERLINK("https://www.plastechservices.com/frp-tank-failure-visualizer","Open visualizer")</f>
        <v>Open visualizer</v>
      </c>
    </row>
    <row r="72" customFormat="false" ht="72" hidden="false" customHeight="true" outlineLevel="0" collapsed="false">
      <c r="A72" s="15" t="n">
        <v>67</v>
      </c>
      <c r="B72" s="24" t="s">
        <v>683</v>
      </c>
      <c r="C72" s="26" t="s">
        <v>603</v>
      </c>
      <c r="D72" s="15" t="s">
        <v>684</v>
      </c>
      <c r="E72" s="15" t="s">
        <v>685</v>
      </c>
      <c r="F72" s="15" t="s">
        <v>686</v>
      </c>
      <c r="G72" s="15" t="s">
        <v>687</v>
      </c>
      <c r="H72" s="15" t="s">
        <v>688</v>
      </c>
      <c r="I72" s="15" t="s">
        <v>689</v>
      </c>
      <c r="J72" s="19"/>
      <c r="K72" s="19"/>
      <c r="L72" s="19"/>
      <c r="M72" s="15" t="s">
        <v>49</v>
      </c>
      <c r="N72" s="15" t="s">
        <v>280</v>
      </c>
      <c r="O72" s="15" t="str">
        <f aca="false">HYPERLINK(N72,"Open")</f>
        <v>Open</v>
      </c>
      <c r="P72" s="15" t="str">
        <f aca="false">HYPERLINK("https://www.plastechservices.com/frp-tank-failure-visualizer","Open visualizer")</f>
        <v>Open visualizer</v>
      </c>
    </row>
    <row r="73" customFormat="false" ht="72" hidden="false" customHeight="true" outlineLevel="0" collapsed="false">
      <c r="A73" s="15" t="n">
        <v>68</v>
      </c>
      <c r="B73" s="24" t="s">
        <v>690</v>
      </c>
      <c r="C73" s="26" t="s">
        <v>603</v>
      </c>
      <c r="D73" s="15" t="s">
        <v>604</v>
      </c>
      <c r="E73" s="15" t="s">
        <v>691</v>
      </c>
      <c r="F73" s="15" t="s">
        <v>692</v>
      </c>
      <c r="G73" s="15" t="s">
        <v>693</v>
      </c>
      <c r="H73" s="15" t="s">
        <v>694</v>
      </c>
      <c r="I73" s="15" t="s">
        <v>695</v>
      </c>
      <c r="J73" s="19"/>
      <c r="K73" s="19"/>
      <c r="L73" s="19"/>
      <c r="M73" s="15" t="s">
        <v>46</v>
      </c>
      <c r="N73" s="15" t="s">
        <v>352</v>
      </c>
      <c r="O73" s="15" t="str">
        <f aca="false">HYPERLINK(N73,"Open")</f>
        <v>Open</v>
      </c>
      <c r="P73" s="15" t="str">
        <f aca="false">HYPERLINK("https://www.plastechservices.com/frp-tank-failure-visualizer","Open visualizer")</f>
        <v>Open visualizer</v>
      </c>
    </row>
    <row r="74" customFormat="false" ht="72" hidden="false" customHeight="true" outlineLevel="0" collapsed="false">
      <c r="A74" s="15" t="n">
        <v>69</v>
      </c>
      <c r="B74" s="24" t="s">
        <v>696</v>
      </c>
      <c r="C74" s="26" t="s">
        <v>603</v>
      </c>
      <c r="D74" s="15" t="s">
        <v>604</v>
      </c>
      <c r="E74" s="15" t="s">
        <v>697</v>
      </c>
      <c r="F74" s="15" t="s">
        <v>698</v>
      </c>
      <c r="G74" s="15" t="s">
        <v>699</v>
      </c>
      <c r="H74" s="15" t="s">
        <v>700</v>
      </c>
      <c r="I74" s="15" t="s">
        <v>701</v>
      </c>
      <c r="J74" s="19"/>
      <c r="K74" s="19"/>
      <c r="L74" s="19"/>
      <c r="M74" s="15" t="s">
        <v>46</v>
      </c>
      <c r="N74" s="15" t="s">
        <v>352</v>
      </c>
      <c r="O74" s="15" t="str">
        <f aca="false">HYPERLINK(N74,"Open")</f>
        <v>Open</v>
      </c>
      <c r="P74" s="15" t="str">
        <f aca="false">HYPERLINK("https://www.plastechservices.com/frp-tank-failure-visualizer","Open visualizer")</f>
        <v>Open visualizer</v>
      </c>
    </row>
    <row r="75" customFormat="false" ht="72" hidden="false" customHeight="true" outlineLevel="0" collapsed="false">
      <c r="A75" s="15" t="n">
        <v>70</v>
      </c>
      <c r="B75" s="24" t="s">
        <v>702</v>
      </c>
      <c r="C75" s="26" t="s">
        <v>603</v>
      </c>
      <c r="D75" s="15" t="s">
        <v>604</v>
      </c>
      <c r="E75" s="15" t="s">
        <v>703</v>
      </c>
      <c r="F75" s="15" t="s">
        <v>704</v>
      </c>
      <c r="G75" s="15" t="s">
        <v>705</v>
      </c>
      <c r="H75" s="15" t="s">
        <v>706</v>
      </c>
      <c r="I75" s="15" t="s">
        <v>707</v>
      </c>
      <c r="J75" s="19"/>
      <c r="K75" s="19"/>
      <c r="L75" s="19"/>
      <c r="M75" s="15" t="s">
        <v>46</v>
      </c>
      <c r="N75" s="15" t="s">
        <v>352</v>
      </c>
      <c r="O75" s="15" t="str">
        <f aca="false">HYPERLINK(N75,"Open")</f>
        <v>Open</v>
      </c>
      <c r="P75" s="15" t="str">
        <f aca="false">HYPERLINK("https://www.plastechservices.com/frp-tank-failure-visualizer","Open visualizer")</f>
        <v>Open visualizer</v>
      </c>
    </row>
    <row r="76" customFormat="false" ht="72" hidden="false" customHeight="true" outlineLevel="0" collapsed="false">
      <c r="A76" s="15" t="n">
        <v>71</v>
      </c>
      <c r="B76" s="24" t="s">
        <v>708</v>
      </c>
      <c r="C76" s="26" t="s">
        <v>603</v>
      </c>
      <c r="D76" s="15" t="s">
        <v>659</v>
      </c>
      <c r="E76" s="15" t="s">
        <v>709</v>
      </c>
      <c r="F76" s="15" t="s">
        <v>710</v>
      </c>
      <c r="G76" s="15" t="s">
        <v>711</v>
      </c>
      <c r="H76" s="15" t="s">
        <v>712</v>
      </c>
      <c r="I76" s="15" t="s">
        <v>713</v>
      </c>
      <c r="J76" s="19"/>
      <c r="K76" s="19"/>
      <c r="L76" s="19"/>
      <c r="M76" s="15" t="s">
        <v>46</v>
      </c>
      <c r="N76" s="15" t="s">
        <v>352</v>
      </c>
      <c r="O76" s="15" t="str">
        <f aca="false">HYPERLINK(N76,"Open")</f>
        <v>Open</v>
      </c>
      <c r="P76" s="15" t="str">
        <f aca="false">HYPERLINK("https://www.plastechservices.com/frp-tank-failure-visualizer","Open visualizer")</f>
        <v>Open visualizer</v>
      </c>
    </row>
    <row r="77" customFormat="false" ht="72" hidden="false" customHeight="true" outlineLevel="0" collapsed="false">
      <c r="A77" s="15" t="n">
        <v>72</v>
      </c>
      <c r="B77" s="24" t="s">
        <v>714</v>
      </c>
      <c r="C77" s="26" t="s">
        <v>603</v>
      </c>
      <c r="D77" s="15" t="s">
        <v>715</v>
      </c>
      <c r="E77" s="15" t="s">
        <v>716</v>
      </c>
      <c r="F77" s="15" t="s">
        <v>717</v>
      </c>
      <c r="G77" s="15" t="s">
        <v>718</v>
      </c>
      <c r="H77" s="15" t="s">
        <v>719</v>
      </c>
      <c r="I77" s="15" t="s">
        <v>720</v>
      </c>
      <c r="J77" s="19"/>
      <c r="K77" s="19"/>
      <c r="L77" s="19"/>
      <c r="M77" s="15" t="s">
        <v>46</v>
      </c>
      <c r="N77" s="15" t="s">
        <v>352</v>
      </c>
      <c r="O77" s="15" t="str">
        <f aca="false">HYPERLINK(N77,"Open")</f>
        <v>Open</v>
      </c>
      <c r="P77" s="15" t="str">
        <f aca="false">HYPERLINK("https://www.plastechservices.com/frp-tank-failure-visualizer","Open visualizer")</f>
        <v>Open visualizer</v>
      </c>
    </row>
    <row r="78" customFormat="false" ht="72" hidden="false" customHeight="true" outlineLevel="0" collapsed="false">
      <c r="A78" s="15" t="n">
        <v>73</v>
      </c>
      <c r="B78" s="24" t="s">
        <v>721</v>
      </c>
      <c r="C78" s="26" t="s">
        <v>603</v>
      </c>
      <c r="D78" s="15" t="s">
        <v>715</v>
      </c>
      <c r="E78" s="15" t="s">
        <v>213</v>
      </c>
      <c r="F78" s="15" t="s">
        <v>722</v>
      </c>
      <c r="G78" s="15" t="s">
        <v>723</v>
      </c>
      <c r="H78" s="15" t="s">
        <v>724</v>
      </c>
      <c r="I78" s="15" t="s">
        <v>725</v>
      </c>
      <c r="J78" s="19"/>
      <c r="K78" s="19"/>
      <c r="L78" s="19"/>
      <c r="M78" s="15" t="s">
        <v>46</v>
      </c>
      <c r="N78" s="15" t="s">
        <v>352</v>
      </c>
      <c r="O78" s="15" t="str">
        <f aca="false">HYPERLINK(N78,"Open")</f>
        <v>Open</v>
      </c>
      <c r="P78" s="15" t="str">
        <f aca="false">HYPERLINK("https://www.plastechservices.com/frp-tank-failure-visualizer","Open visualizer")</f>
        <v>Open visualizer</v>
      </c>
    </row>
    <row r="79" customFormat="false" ht="72" hidden="false" customHeight="true" outlineLevel="0" collapsed="false">
      <c r="A79" s="15" t="n">
        <v>74</v>
      </c>
      <c r="B79" s="24" t="s">
        <v>726</v>
      </c>
      <c r="C79" s="26" t="s">
        <v>603</v>
      </c>
      <c r="D79" s="15" t="s">
        <v>715</v>
      </c>
      <c r="E79" s="15" t="s">
        <v>727</v>
      </c>
      <c r="F79" s="15" t="s">
        <v>728</v>
      </c>
      <c r="G79" s="15" t="s">
        <v>729</v>
      </c>
      <c r="H79" s="15" t="s">
        <v>730</v>
      </c>
      <c r="I79" s="15" t="s">
        <v>731</v>
      </c>
      <c r="J79" s="19"/>
      <c r="K79" s="19"/>
      <c r="L79" s="19"/>
      <c r="M79" s="15" t="s">
        <v>46</v>
      </c>
      <c r="N79" s="15" t="s">
        <v>352</v>
      </c>
      <c r="O79" s="15" t="str">
        <f aca="false">HYPERLINK(N79,"Open")</f>
        <v>Open</v>
      </c>
      <c r="P79" s="15" t="str">
        <f aca="false">HYPERLINK("https://www.plastechservices.com/frp-tank-failure-visualizer","Open visualizer")</f>
        <v>Open visualizer</v>
      </c>
    </row>
    <row r="80" customFormat="false" ht="72" hidden="false" customHeight="true" outlineLevel="0" collapsed="false">
      <c r="A80" s="15" t="n">
        <v>75</v>
      </c>
      <c r="B80" s="24" t="s">
        <v>732</v>
      </c>
      <c r="C80" s="26" t="s">
        <v>603</v>
      </c>
      <c r="D80" s="15" t="s">
        <v>715</v>
      </c>
      <c r="E80" s="15" t="s">
        <v>409</v>
      </c>
      <c r="F80" s="15" t="s">
        <v>733</v>
      </c>
      <c r="G80" s="15" t="s">
        <v>734</v>
      </c>
      <c r="H80" s="15" t="s">
        <v>735</v>
      </c>
      <c r="I80" s="15" t="s">
        <v>736</v>
      </c>
      <c r="J80" s="19"/>
      <c r="K80" s="19"/>
      <c r="L80" s="19"/>
      <c r="M80" s="15" t="s">
        <v>46</v>
      </c>
      <c r="N80" s="15" t="s">
        <v>352</v>
      </c>
      <c r="O80" s="15" t="str">
        <f aca="false">HYPERLINK(N80,"Open")</f>
        <v>Open</v>
      </c>
      <c r="P80" s="15" t="str">
        <f aca="false">HYPERLINK("https://www.plastechservices.com/frp-tank-failure-visualizer","Open visualizer")</f>
        <v>Open visualizer</v>
      </c>
    </row>
    <row r="81" customFormat="false" ht="72" hidden="false" customHeight="true" outlineLevel="0" collapsed="false">
      <c r="A81" s="15" t="n">
        <v>76</v>
      </c>
      <c r="B81" s="24" t="s">
        <v>737</v>
      </c>
      <c r="C81" s="26" t="s">
        <v>603</v>
      </c>
      <c r="D81" s="15" t="s">
        <v>715</v>
      </c>
      <c r="E81" s="15" t="s">
        <v>738</v>
      </c>
      <c r="F81" s="15" t="s">
        <v>739</v>
      </c>
      <c r="G81" s="15" t="s">
        <v>740</v>
      </c>
      <c r="H81" s="15" t="s">
        <v>741</v>
      </c>
      <c r="I81" s="15" t="s">
        <v>742</v>
      </c>
      <c r="J81" s="19"/>
      <c r="K81" s="19"/>
      <c r="L81" s="19"/>
      <c r="M81" s="15" t="s">
        <v>46</v>
      </c>
      <c r="N81" s="15" t="s">
        <v>352</v>
      </c>
      <c r="O81" s="15" t="str">
        <f aca="false">HYPERLINK(N81,"Open")</f>
        <v>Open</v>
      </c>
      <c r="P81" s="15" t="str">
        <f aca="false">HYPERLINK("https://www.plastechservices.com/frp-tank-failure-visualizer","Open visualizer")</f>
        <v>Open visualizer</v>
      </c>
    </row>
    <row r="82" customFormat="false" ht="72" hidden="false" customHeight="true" outlineLevel="0" collapsed="false">
      <c r="A82" s="15" t="n">
        <v>77</v>
      </c>
      <c r="B82" s="24" t="s">
        <v>743</v>
      </c>
      <c r="C82" s="26" t="s">
        <v>603</v>
      </c>
      <c r="D82" s="15" t="s">
        <v>715</v>
      </c>
      <c r="E82" s="15" t="s">
        <v>744</v>
      </c>
      <c r="F82" s="15" t="s">
        <v>745</v>
      </c>
      <c r="G82" s="15" t="s">
        <v>746</v>
      </c>
      <c r="H82" s="15" t="s">
        <v>747</v>
      </c>
      <c r="I82" s="15" t="s">
        <v>748</v>
      </c>
      <c r="J82" s="19"/>
      <c r="K82" s="19"/>
      <c r="L82" s="19"/>
      <c r="M82" s="15" t="s">
        <v>46</v>
      </c>
      <c r="N82" s="15" t="s">
        <v>352</v>
      </c>
      <c r="O82" s="15" t="str">
        <f aca="false">HYPERLINK(N82,"Open")</f>
        <v>Open</v>
      </c>
      <c r="P82" s="15" t="str">
        <f aca="false">HYPERLINK("https://www.plastechservices.com/frp-tank-failure-visualizer","Open visualizer")</f>
        <v>Open visualizer</v>
      </c>
    </row>
    <row r="83" customFormat="false" ht="72" hidden="false" customHeight="true" outlineLevel="0" collapsed="false">
      <c r="A83" s="15" t="n">
        <v>78</v>
      </c>
      <c r="B83" s="24" t="s">
        <v>749</v>
      </c>
      <c r="C83" s="26" t="s">
        <v>603</v>
      </c>
      <c r="D83" s="15" t="s">
        <v>715</v>
      </c>
      <c r="E83" s="15" t="s">
        <v>750</v>
      </c>
      <c r="F83" s="15" t="s">
        <v>751</v>
      </c>
      <c r="G83" s="15" t="s">
        <v>752</v>
      </c>
      <c r="H83" s="15" t="s">
        <v>753</v>
      </c>
      <c r="I83" s="15" t="s">
        <v>754</v>
      </c>
      <c r="J83" s="19"/>
      <c r="K83" s="19"/>
      <c r="L83" s="19"/>
      <c r="M83" s="15" t="s">
        <v>46</v>
      </c>
      <c r="N83" s="15" t="s">
        <v>352</v>
      </c>
      <c r="O83" s="15" t="str">
        <f aca="false">HYPERLINK(N83,"Open")</f>
        <v>Open</v>
      </c>
      <c r="P83" s="15" t="str">
        <f aca="false">HYPERLINK("https://www.plastechservices.com/frp-tank-failure-visualizer","Open visualizer")</f>
        <v>Open visualizer</v>
      </c>
    </row>
    <row r="84" customFormat="false" ht="72" hidden="false" customHeight="true" outlineLevel="0" collapsed="false">
      <c r="A84" s="15" t="n">
        <v>79</v>
      </c>
      <c r="B84" s="24" t="s">
        <v>755</v>
      </c>
      <c r="C84" s="26" t="s">
        <v>603</v>
      </c>
      <c r="D84" s="15" t="s">
        <v>715</v>
      </c>
      <c r="E84" s="15" t="s">
        <v>756</v>
      </c>
      <c r="F84" s="15" t="s">
        <v>757</v>
      </c>
      <c r="G84" s="15" t="s">
        <v>758</v>
      </c>
      <c r="H84" s="15" t="s">
        <v>759</v>
      </c>
      <c r="I84" s="15" t="s">
        <v>760</v>
      </c>
      <c r="J84" s="19"/>
      <c r="K84" s="19"/>
      <c r="L84" s="19"/>
      <c r="M84" s="15" t="s">
        <v>46</v>
      </c>
      <c r="N84" s="15" t="s">
        <v>352</v>
      </c>
      <c r="O84" s="15" t="str">
        <f aca="false">HYPERLINK(N84,"Open")</f>
        <v>Open</v>
      </c>
      <c r="P84" s="15" t="str">
        <f aca="false">HYPERLINK("https://www.plastechservices.com/frp-tank-failure-visualizer","Open visualizer")</f>
        <v>Open visualizer</v>
      </c>
    </row>
    <row r="85" customFormat="false" ht="72" hidden="false" customHeight="true" outlineLevel="0" collapsed="false">
      <c r="A85" s="15" t="n">
        <v>80</v>
      </c>
      <c r="B85" s="24" t="s">
        <v>761</v>
      </c>
      <c r="C85" s="26" t="s">
        <v>603</v>
      </c>
      <c r="D85" s="15" t="s">
        <v>715</v>
      </c>
      <c r="E85" s="15" t="s">
        <v>762</v>
      </c>
      <c r="F85" s="15" t="s">
        <v>763</v>
      </c>
      <c r="G85" s="15" t="s">
        <v>764</v>
      </c>
      <c r="H85" s="15" t="s">
        <v>765</v>
      </c>
      <c r="I85" s="15" t="s">
        <v>766</v>
      </c>
      <c r="J85" s="19"/>
      <c r="K85" s="19"/>
      <c r="L85" s="19"/>
      <c r="M85" s="15" t="s">
        <v>46</v>
      </c>
      <c r="N85" s="15" t="s">
        <v>352</v>
      </c>
      <c r="O85" s="15" t="str">
        <f aca="false">HYPERLINK(N85,"Open")</f>
        <v>Open</v>
      </c>
      <c r="P85" s="15" t="str">
        <f aca="false">HYPERLINK("https://www.plastechservices.com/frp-tank-failure-visualizer","Open visualizer")</f>
        <v>Open visualizer</v>
      </c>
    </row>
    <row r="86" customFormat="false" ht="72" hidden="false" customHeight="true" outlineLevel="0" collapsed="false">
      <c r="A86" s="15" t="n">
        <v>81</v>
      </c>
      <c r="B86" s="24" t="s">
        <v>767</v>
      </c>
      <c r="C86" s="26" t="s">
        <v>603</v>
      </c>
      <c r="D86" s="15" t="s">
        <v>715</v>
      </c>
      <c r="E86" s="15" t="s">
        <v>218</v>
      </c>
      <c r="F86" s="15" t="s">
        <v>768</v>
      </c>
      <c r="G86" s="15" t="s">
        <v>769</v>
      </c>
      <c r="H86" s="15" t="s">
        <v>770</v>
      </c>
      <c r="I86" s="15" t="s">
        <v>771</v>
      </c>
      <c r="J86" s="19"/>
      <c r="K86" s="19"/>
      <c r="L86" s="19"/>
      <c r="M86" s="15" t="s">
        <v>46</v>
      </c>
      <c r="N86" s="15" t="s">
        <v>352</v>
      </c>
      <c r="O86" s="15" t="str">
        <f aca="false">HYPERLINK(N86,"Open")</f>
        <v>Open</v>
      </c>
      <c r="P86" s="15" t="str">
        <f aca="false">HYPERLINK("https://www.plastechservices.com/frp-tank-failure-visualizer","Open visualizer")</f>
        <v>Open visualizer</v>
      </c>
    </row>
    <row r="87" customFormat="false" ht="72" hidden="false" customHeight="true" outlineLevel="0" collapsed="false">
      <c r="A87" s="15" t="n">
        <v>82</v>
      </c>
      <c r="B87" s="24" t="s">
        <v>772</v>
      </c>
      <c r="C87" s="26" t="s">
        <v>603</v>
      </c>
      <c r="D87" s="15" t="s">
        <v>684</v>
      </c>
      <c r="E87" s="15" t="s">
        <v>773</v>
      </c>
      <c r="F87" s="15" t="s">
        <v>774</v>
      </c>
      <c r="G87" s="15" t="s">
        <v>775</v>
      </c>
      <c r="H87" s="15" t="s">
        <v>776</v>
      </c>
      <c r="I87" s="15" t="s">
        <v>777</v>
      </c>
      <c r="J87" s="19"/>
      <c r="K87" s="19"/>
      <c r="L87" s="19"/>
      <c r="M87" s="15" t="s">
        <v>49</v>
      </c>
      <c r="N87" s="15" t="s">
        <v>280</v>
      </c>
      <c r="O87" s="15" t="str">
        <f aca="false">HYPERLINK(N87,"Open")</f>
        <v>Open</v>
      </c>
      <c r="P87" s="15" t="str">
        <f aca="false">HYPERLINK("https://www.plastechservices.com/frp-tank-failure-visualizer","Open visualizer")</f>
        <v>Open visualizer</v>
      </c>
    </row>
    <row r="88" customFormat="false" ht="72" hidden="false" customHeight="true" outlineLevel="0" collapsed="false">
      <c r="A88" s="15" t="n">
        <v>83</v>
      </c>
      <c r="B88" s="24" t="s">
        <v>778</v>
      </c>
      <c r="C88" s="26" t="s">
        <v>603</v>
      </c>
      <c r="D88" s="15" t="s">
        <v>684</v>
      </c>
      <c r="E88" s="15" t="s">
        <v>220</v>
      </c>
      <c r="F88" s="15" t="s">
        <v>779</v>
      </c>
      <c r="G88" s="15" t="s">
        <v>780</v>
      </c>
      <c r="H88" s="15" t="s">
        <v>781</v>
      </c>
      <c r="I88" s="15" t="s">
        <v>782</v>
      </c>
      <c r="J88" s="19"/>
      <c r="K88" s="19"/>
      <c r="L88" s="19"/>
      <c r="M88" s="15" t="s">
        <v>49</v>
      </c>
      <c r="N88" s="15" t="s">
        <v>280</v>
      </c>
      <c r="O88" s="15" t="str">
        <f aca="false">HYPERLINK(N88,"Open")</f>
        <v>Open</v>
      </c>
      <c r="P88" s="15" t="str">
        <f aca="false">HYPERLINK("https://www.plastechservices.com/frp-tank-failure-visualizer","Open visualizer")</f>
        <v>Open visualizer</v>
      </c>
    </row>
    <row r="89" customFormat="false" ht="72" hidden="false" customHeight="true" outlineLevel="0" collapsed="false">
      <c r="A89" s="15" t="n">
        <v>84</v>
      </c>
      <c r="B89" s="24" t="s">
        <v>783</v>
      </c>
      <c r="C89" s="26" t="s">
        <v>603</v>
      </c>
      <c r="D89" s="15" t="s">
        <v>684</v>
      </c>
      <c r="E89" s="15" t="s">
        <v>784</v>
      </c>
      <c r="F89" s="15" t="s">
        <v>785</v>
      </c>
      <c r="G89" s="15" t="s">
        <v>786</v>
      </c>
      <c r="H89" s="15" t="s">
        <v>787</v>
      </c>
      <c r="I89" s="15" t="s">
        <v>788</v>
      </c>
      <c r="J89" s="19"/>
      <c r="K89" s="19"/>
      <c r="L89" s="19"/>
      <c r="M89" s="15" t="s">
        <v>49</v>
      </c>
      <c r="N89" s="15" t="s">
        <v>280</v>
      </c>
      <c r="O89" s="15" t="str">
        <f aca="false">HYPERLINK(N89,"Open")</f>
        <v>Open</v>
      </c>
      <c r="P89" s="15" t="str">
        <f aca="false">HYPERLINK("https://www.plastechservices.com/frp-tank-failure-visualizer","Open visualizer")</f>
        <v>Open visualizer</v>
      </c>
    </row>
    <row r="90" customFormat="false" ht="72" hidden="false" customHeight="true" outlineLevel="0" collapsed="false">
      <c r="A90" s="15" t="n">
        <v>85</v>
      </c>
      <c r="B90" s="24" t="s">
        <v>789</v>
      </c>
      <c r="C90" s="26" t="s">
        <v>603</v>
      </c>
      <c r="D90" s="15" t="s">
        <v>684</v>
      </c>
      <c r="E90" s="15" t="s">
        <v>790</v>
      </c>
      <c r="F90" s="15" t="s">
        <v>791</v>
      </c>
      <c r="G90" s="15" t="s">
        <v>792</v>
      </c>
      <c r="H90" s="15" t="s">
        <v>793</v>
      </c>
      <c r="I90" s="15" t="s">
        <v>794</v>
      </c>
      <c r="J90" s="19"/>
      <c r="K90" s="19"/>
      <c r="L90" s="19"/>
      <c r="M90" s="15" t="s">
        <v>49</v>
      </c>
      <c r="N90" s="15" t="s">
        <v>280</v>
      </c>
      <c r="O90" s="15" t="str">
        <f aca="false">HYPERLINK(N90,"Open")</f>
        <v>Open</v>
      </c>
      <c r="P90" s="15" t="str">
        <f aca="false">HYPERLINK("https://www.plastechservices.com/frp-tank-failure-visualizer","Open visualizer")</f>
        <v>Open visualizer</v>
      </c>
    </row>
    <row r="91" customFormat="false" ht="72" hidden="false" customHeight="true" outlineLevel="0" collapsed="false">
      <c r="A91" s="15" t="n">
        <v>86</v>
      </c>
      <c r="B91" s="24" t="s">
        <v>795</v>
      </c>
      <c r="C91" s="26" t="s">
        <v>603</v>
      </c>
      <c r="D91" s="15" t="s">
        <v>684</v>
      </c>
      <c r="E91" s="15" t="s">
        <v>796</v>
      </c>
      <c r="F91" s="15" t="s">
        <v>797</v>
      </c>
      <c r="G91" s="15" t="s">
        <v>798</v>
      </c>
      <c r="H91" s="15" t="s">
        <v>799</v>
      </c>
      <c r="I91" s="15" t="s">
        <v>800</v>
      </c>
      <c r="J91" s="19"/>
      <c r="K91" s="19"/>
      <c r="L91" s="19"/>
      <c r="M91" s="15" t="s">
        <v>46</v>
      </c>
      <c r="N91" s="15" t="s">
        <v>352</v>
      </c>
      <c r="O91" s="15" t="str">
        <f aca="false">HYPERLINK(N91,"Open")</f>
        <v>Open</v>
      </c>
      <c r="P91" s="15" t="str">
        <f aca="false">HYPERLINK("https://www.plastechservices.com/frp-tank-failure-visualizer","Open visualizer")</f>
        <v>Open visualizer</v>
      </c>
    </row>
    <row r="92" customFormat="false" ht="72" hidden="false" customHeight="true" outlineLevel="0" collapsed="false">
      <c r="A92" s="15" t="n">
        <v>87</v>
      </c>
      <c r="B92" s="24" t="s">
        <v>801</v>
      </c>
      <c r="C92" s="26" t="s">
        <v>603</v>
      </c>
      <c r="D92" s="15" t="s">
        <v>659</v>
      </c>
      <c r="E92" s="15" t="s">
        <v>802</v>
      </c>
      <c r="F92" s="15" t="s">
        <v>803</v>
      </c>
      <c r="G92" s="15" t="s">
        <v>804</v>
      </c>
      <c r="H92" s="15" t="s">
        <v>805</v>
      </c>
      <c r="I92" s="15" t="s">
        <v>806</v>
      </c>
      <c r="J92" s="19"/>
      <c r="K92" s="19"/>
      <c r="L92" s="19"/>
      <c r="M92" s="15" t="s">
        <v>46</v>
      </c>
      <c r="N92" s="15" t="s">
        <v>352</v>
      </c>
      <c r="O92" s="15" t="str">
        <f aca="false">HYPERLINK(N92,"Open")</f>
        <v>Open</v>
      </c>
      <c r="P92" s="15" t="str">
        <f aca="false">HYPERLINK("https://www.plastechservices.com/frp-tank-failure-visualizer","Open visualizer")</f>
        <v>Open visualizer</v>
      </c>
    </row>
    <row r="93" customFormat="false" ht="72" hidden="false" customHeight="true" outlineLevel="0" collapsed="false">
      <c r="A93" s="15" t="n">
        <v>88</v>
      </c>
      <c r="B93" s="24" t="s">
        <v>807</v>
      </c>
      <c r="C93" s="26" t="s">
        <v>603</v>
      </c>
      <c r="D93" s="15" t="s">
        <v>659</v>
      </c>
      <c r="E93" s="15" t="s">
        <v>225</v>
      </c>
      <c r="F93" s="15" t="s">
        <v>808</v>
      </c>
      <c r="G93" s="15" t="s">
        <v>809</v>
      </c>
      <c r="H93" s="15" t="s">
        <v>810</v>
      </c>
      <c r="I93" s="15" t="s">
        <v>811</v>
      </c>
      <c r="J93" s="19"/>
      <c r="K93" s="19"/>
      <c r="L93" s="19"/>
      <c r="M93" s="15" t="s">
        <v>46</v>
      </c>
      <c r="N93" s="15" t="s">
        <v>352</v>
      </c>
      <c r="O93" s="15" t="str">
        <f aca="false">HYPERLINK(N93,"Open")</f>
        <v>Open</v>
      </c>
      <c r="P93" s="15" t="str">
        <f aca="false">HYPERLINK("https://www.plastechservices.com/frp-tank-failure-visualizer","Open visualizer")</f>
        <v>Open visualizer</v>
      </c>
    </row>
    <row r="94" customFormat="false" ht="72" hidden="false" customHeight="true" outlineLevel="0" collapsed="false">
      <c r="A94" s="15" t="n">
        <v>89</v>
      </c>
      <c r="B94" s="24" t="s">
        <v>812</v>
      </c>
      <c r="C94" s="26" t="s">
        <v>603</v>
      </c>
      <c r="D94" s="15" t="s">
        <v>659</v>
      </c>
      <c r="E94" s="15" t="s">
        <v>813</v>
      </c>
      <c r="F94" s="15" t="s">
        <v>814</v>
      </c>
      <c r="G94" s="15" t="s">
        <v>815</v>
      </c>
      <c r="H94" s="15" t="s">
        <v>816</v>
      </c>
      <c r="I94" s="15" t="s">
        <v>817</v>
      </c>
      <c r="J94" s="19"/>
      <c r="K94" s="19"/>
      <c r="L94" s="19"/>
      <c r="M94" s="15" t="s">
        <v>46</v>
      </c>
      <c r="N94" s="15" t="s">
        <v>352</v>
      </c>
      <c r="O94" s="15" t="str">
        <f aca="false">HYPERLINK(N94,"Open")</f>
        <v>Open</v>
      </c>
      <c r="P94" s="15" t="str">
        <f aca="false">HYPERLINK("https://www.plastechservices.com/frp-tank-failure-visualizer","Open visualizer")</f>
        <v>Open visualizer</v>
      </c>
    </row>
    <row r="95" customFormat="false" ht="72" hidden="false" customHeight="true" outlineLevel="0" collapsed="false">
      <c r="A95" s="15" t="n">
        <v>90</v>
      </c>
      <c r="B95" s="24" t="s">
        <v>818</v>
      </c>
      <c r="C95" s="26" t="s">
        <v>603</v>
      </c>
      <c r="D95" s="15" t="s">
        <v>659</v>
      </c>
      <c r="E95" s="15" t="s">
        <v>819</v>
      </c>
      <c r="F95" s="15" t="s">
        <v>820</v>
      </c>
      <c r="G95" s="15" t="s">
        <v>821</v>
      </c>
      <c r="H95" s="15" t="s">
        <v>822</v>
      </c>
      <c r="I95" s="15" t="s">
        <v>823</v>
      </c>
      <c r="J95" s="19"/>
      <c r="K95" s="19"/>
      <c r="L95" s="19"/>
      <c r="M95" s="15" t="s">
        <v>46</v>
      </c>
      <c r="N95" s="15" t="s">
        <v>352</v>
      </c>
      <c r="O95" s="15" t="str">
        <f aca="false">HYPERLINK(N95,"Open")</f>
        <v>Open</v>
      </c>
      <c r="P95" s="15" t="str">
        <f aca="false">HYPERLINK("https://www.plastechservices.com/frp-tank-failure-visualizer","Open visualizer")</f>
        <v>Open visualizer</v>
      </c>
    </row>
    <row r="96" customFormat="false" ht="72" hidden="false" customHeight="true" outlineLevel="0" collapsed="false">
      <c r="A96" s="15" t="n">
        <v>91</v>
      </c>
      <c r="B96" s="24" t="s">
        <v>824</v>
      </c>
      <c r="C96" s="26" t="s">
        <v>603</v>
      </c>
      <c r="D96" s="15" t="s">
        <v>659</v>
      </c>
      <c r="E96" s="15" t="s">
        <v>825</v>
      </c>
      <c r="F96" s="15" t="s">
        <v>826</v>
      </c>
      <c r="G96" s="15" t="s">
        <v>827</v>
      </c>
      <c r="H96" s="15" t="s">
        <v>828</v>
      </c>
      <c r="I96" s="15" t="s">
        <v>829</v>
      </c>
      <c r="J96" s="19"/>
      <c r="K96" s="19"/>
      <c r="L96" s="19"/>
      <c r="M96" s="15" t="s">
        <v>46</v>
      </c>
      <c r="N96" s="15" t="s">
        <v>352</v>
      </c>
      <c r="O96" s="15" t="str">
        <f aca="false">HYPERLINK(N96,"Open")</f>
        <v>Open</v>
      </c>
      <c r="P96" s="15" t="str">
        <f aca="false">HYPERLINK("https://www.plastechservices.com/frp-tank-failure-visualizer","Open visualizer")</f>
        <v>Open visualizer</v>
      </c>
    </row>
    <row r="97" customFormat="false" ht="72" hidden="false" customHeight="true" outlineLevel="0" collapsed="false">
      <c r="A97" s="15" t="n">
        <v>92</v>
      </c>
      <c r="B97" s="24" t="s">
        <v>830</v>
      </c>
      <c r="C97" s="26" t="s">
        <v>603</v>
      </c>
      <c r="D97" s="15" t="s">
        <v>659</v>
      </c>
      <c r="E97" s="15" t="s">
        <v>831</v>
      </c>
      <c r="F97" s="15" t="s">
        <v>832</v>
      </c>
      <c r="G97" s="15" t="s">
        <v>833</v>
      </c>
      <c r="H97" s="15" t="s">
        <v>834</v>
      </c>
      <c r="I97" s="15" t="s">
        <v>835</v>
      </c>
      <c r="J97" s="19"/>
      <c r="K97" s="19"/>
      <c r="L97" s="19"/>
      <c r="M97" s="15" t="s">
        <v>46</v>
      </c>
      <c r="N97" s="15" t="s">
        <v>352</v>
      </c>
      <c r="O97" s="15" t="str">
        <f aca="false">HYPERLINK(N97,"Open")</f>
        <v>Open</v>
      </c>
      <c r="P97" s="15" t="str">
        <f aca="false">HYPERLINK("https://www.plastechservices.com/frp-tank-failure-visualizer","Open visualizer")</f>
        <v>Open visualizer</v>
      </c>
    </row>
    <row r="98" customFormat="false" ht="72" hidden="false" customHeight="true" outlineLevel="0" collapsed="false">
      <c r="A98" s="15" t="n">
        <v>93</v>
      </c>
      <c r="B98" s="24" t="s">
        <v>836</v>
      </c>
      <c r="C98" s="26" t="s">
        <v>603</v>
      </c>
      <c r="D98" s="15" t="s">
        <v>715</v>
      </c>
      <c r="E98" s="15" t="s">
        <v>837</v>
      </c>
      <c r="F98" s="15" t="s">
        <v>838</v>
      </c>
      <c r="G98" s="15" t="s">
        <v>839</v>
      </c>
      <c r="H98" s="15" t="s">
        <v>840</v>
      </c>
      <c r="I98" s="15" t="s">
        <v>841</v>
      </c>
      <c r="J98" s="19"/>
      <c r="K98" s="19"/>
      <c r="L98" s="19"/>
      <c r="M98" s="15" t="s">
        <v>46</v>
      </c>
      <c r="N98" s="15" t="s">
        <v>352</v>
      </c>
      <c r="O98" s="15" t="str">
        <f aca="false">HYPERLINK(N98,"Open")</f>
        <v>Open</v>
      </c>
      <c r="P98" s="15" t="str">
        <f aca="false">HYPERLINK("https://www.plastechservices.com/frp-tank-failure-visualizer","Open visualizer")</f>
        <v>Open visualizer</v>
      </c>
    </row>
    <row r="99" customFormat="false" ht="72" hidden="false" customHeight="true" outlineLevel="0" collapsed="false">
      <c r="A99" s="15" t="n">
        <v>94</v>
      </c>
      <c r="B99" s="24" t="s">
        <v>842</v>
      </c>
      <c r="C99" s="26" t="s">
        <v>603</v>
      </c>
      <c r="D99" s="15" t="s">
        <v>843</v>
      </c>
      <c r="E99" s="15" t="s">
        <v>844</v>
      </c>
      <c r="F99" s="15" t="s">
        <v>845</v>
      </c>
      <c r="G99" s="15" t="s">
        <v>846</v>
      </c>
      <c r="H99" s="15" t="s">
        <v>847</v>
      </c>
      <c r="I99" s="15" t="s">
        <v>848</v>
      </c>
      <c r="J99" s="19"/>
      <c r="K99" s="19"/>
      <c r="L99" s="19"/>
      <c r="M99" s="15" t="s">
        <v>46</v>
      </c>
      <c r="N99" s="15" t="s">
        <v>352</v>
      </c>
      <c r="O99" s="15" t="str">
        <f aca="false">HYPERLINK(N99,"Open")</f>
        <v>Open</v>
      </c>
      <c r="P99" s="15" t="str">
        <f aca="false">HYPERLINK("https://www.plastechservices.com/frp-tank-failure-visualizer","Open visualizer")</f>
        <v>Open visualizer</v>
      </c>
    </row>
    <row r="100" customFormat="false" ht="72" hidden="false" customHeight="true" outlineLevel="0" collapsed="false">
      <c r="A100" s="15" t="n">
        <v>95</v>
      </c>
      <c r="B100" s="24" t="s">
        <v>849</v>
      </c>
      <c r="C100" s="26" t="s">
        <v>603</v>
      </c>
      <c r="D100" s="15" t="s">
        <v>843</v>
      </c>
      <c r="E100" s="15" t="s">
        <v>850</v>
      </c>
      <c r="F100" s="15" t="s">
        <v>851</v>
      </c>
      <c r="G100" s="15" t="s">
        <v>852</v>
      </c>
      <c r="H100" s="15" t="s">
        <v>853</v>
      </c>
      <c r="I100" s="15" t="s">
        <v>854</v>
      </c>
      <c r="J100" s="19"/>
      <c r="K100" s="19"/>
      <c r="L100" s="19"/>
      <c r="M100" s="15" t="s">
        <v>46</v>
      </c>
      <c r="N100" s="15" t="s">
        <v>352</v>
      </c>
      <c r="O100" s="15" t="str">
        <f aca="false">HYPERLINK(N100,"Open")</f>
        <v>Open</v>
      </c>
      <c r="P100" s="15" t="str">
        <f aca="false">HYPERLINK("https://www.plastechservices.com/frp-tank-failure-visualizer","Open visualizer")</f>
        <v>Open visualizer</v>
      </c>
    </row>
    <row r="101" customFormat="false" ht="72" hidden="false" customHeight="true" outlineLevel="0" collapsed="false">
      <c r="A101" s="15" t="n">
        <v>96</v>
      </c>
      <c r="B101" s="24" t="s">
        <v>855</v>
      </c>
      <c r="C101" s="26" t="s">
        <v>603</v>
      </c>
      <c r="D101" s="15" t="s">
        <v>843</v>
      </c>
      <c r="E101" s="15" t="s">
        <v>856</v>
      </c>
      <c r="F101" s="15" t="s">
        <v>857</v>
      </c>
      <c r="G101" s="15" t="s">
        <v>858</v>
      </c>
      <c r="H101" s="15" t="s">
        <v>859</v>
      </c>
      <c r="I101" s="15" t="s">
        <v>860</v>
      </c>
      <c r="J101" s="19"/>
      <c r="K101" s="19"/>
      <c r="L101" s="19"/>
      <c r="M101" s="15" t="s">
        <v>46</v>
      </c>
      <c r="N101" s="15" t="s">
        <v>352</v>
      </c>
      <c r="O101" s="15" t="str">
        <f aca="false">HYPERLINK(N101,"Open")</f>
        <v>Open</v>
      </c>
      <c r="P101" s="15" t="str">
        <f aca="false">HYPERLINK("https://www.plastechservices.com/frp-tank-failure-visualizer","Open visualizer")</f>
        <v>Open visualizer</v>
      </c>
    </row>
    <row r="102" customFormat="false" ht="72" hidden="false" customHeight="true" outlineLevel="0" collapsed="false">
      <c r="A102" s="15" t="n">
        <v>97</v>
      </c>
      <c r="B102" s="24" t="s">
        <v>861</v>
      </c>
      <c r="C102" s="26" t="s">
        <v>603</v>
      </c>
      <c r="D102" s="15" t="s">
        <v>843</v>
      </c>
      <c r="E102" s="15" t="s">
        <v>862</v>
      </c>
      <c r="F102" s="15" t="s">
        <v>863</v>
      </c>
      <c r="G102" s="15" t="s">
        <v>864</v>
      </c>
      <c r="H102" s="15" t="s">
        <v>865</v>
      </c>
      <c r="I102" s="15" t="s">
        <v>866</v>
      </c>
      <c r="J102" s="19"/>
      <c r="K102" s="19"/>
      <c r="L102" s="19"/>
      <c r="M102" s="15" t="s">
        <v>46</v>
      </c>
      <c r="N102" s="15" t="s">
        <v>352</v>
      </c>
      <c r="O102" s="15" t="str">
        <f aca="false">HYPERLINK(N102,"Open")</f>
        <v>Open</v>
      </c>
      <c r="P102" s="15" t="str">
        <f aca="false">HYPERLINK("https://www.plastechservices.com/frp-tank-failure-visualizer","Open visualizer")</f>
        <v>Open visualizer</v>
      </c>
    </row>
    <row r="103" customFormat="false" ht="72" hidden="false" customHeight="true" outlineLevel="0" collapsed="false">
      <c r="A103" s="15" t="n">
        <v>98</v>
      </c>
      <c r="B103" s="24" t="s">
        <v>867</v>
      </c>
      <c r="C103" s="26" t="s">
        <v>603</v>
      </c>
      <c r="D103" s="15" t="s">
        <v>843</v>
      </c>
      <c r="E103" s="15" t="s">
        <v>868</v>
      </c>
      <c r="F103" s="15" t="s">
        <v>869</v>
      </c>
      <c r="G103" s="15" t="s">
        <v>870</v>
      </c>
      <c r="H103" s="15" t="s">
        <v>871</v>
      </c>
      <c r="I103" s="15" t="s">
        <v>872</v>
      </c>
      <c r="J103" s="19"/>
      <c r="K103" s="19"/>
      <c r="L103" s="19"/>
      <c r="M103" s="15" t="s">
        <v>46</v>
      </c>
      <c r="N103" s="15" t="s">
        <v>352</v>
      </c>
      <c r="O103" s="15" t="str">
        <f aca="false">HYPERLINK(N103,"Open")</f>
        <v>Open</v>
      </c>
      <c r="P103" s="15" t="str">
        <f aca="false">HYPERLINK("https://www.plastechservices.com/frp-tank-failure-visualizer","Open visualizer")</f>
        <v>Open visualizer</v>
      </c>
    </row>
    <row r="104" customFormat="false" ht="72" hidden="false" customHeight="true" outlineLevel="0" collapsed="false">
      <c r="A104" s="15" t="n">
        <v>99</v>
      </c>
      <c r="B104" s="24" t="s">
        <v>873</v>
      </c>
      <c r="C104" s="26" t="s">
        <v>603</v>
      </c>
      <c r="D104" s="15" t="s">
        <v>843</v>
      </c>
      <c r="E104" s="15" t="s">
        <v>874</v>
      </c>
      <c r="F104" s="15" t="s">
        <v>875</v>
      </c>
      <c r="G104" s="15" t="s">
        <v>876</v>
      </c>
      <c r="H104" s="15" t="s">
        <v>877</v>
      </c>
      <c r="I104" s="15" t="s">
        <v>878</v>
      </c>
      <c r="J104" s="19"/>
      <c r="K104" s="19"/>
      <c r="L104" s="19"/>
      <c r="M104" s="15" t="s">
        <v>46</v>
      </c>
      <c r="N104" s="15" t="s">
        <v>352</v>
      </c>
      <c r="O104" s="15" t="str">
        <f aca="false">HYPERLINK(N104,"Open")</f>
        <v>Open</v>
      </c>
      <c r="P104" s="15" t="str">
        <f aca="false">HYPERLINK("https://www.plastechservices.com/frp-tank-failure-visualizer","Open visualizer")</f>
        <v>Open visualizer</v>
      </c>
    </row>
  </sheetData>
  <mergeCells count="3">
    <mergeCell ref="A1:P1"/>
    <mergeCell ref="A2:P2"/>
    <mergeCell ref="A5:P5"/>
  </mergeCells>
  <conditionalFormatting sqref="J6:J104">
    <cfRule type="containsText" priority="2" operator="containsText" aboveAverage="0" equalAverage="0" bottom="0" percent="0" rank="0" text="Observed" dxfId="19">
      <formula>NOT(ISERROR(SEARCH("Observed",J6)))</formula>
    </cfRule>
    <cfRule type="containsText" priority="3" operator="containsText" aboveAverage="0" equalAverage="0" bottom="0" percent="0" rank="0" text="Not accessible" dxfId="20">
      <formula>NOT(ISERROR(SEARCH("Not accessible",J6)))</formula>
    </cfRule>
  </conditionalFormatting>
  <conditionalFormatting sqref="L6:L104">
    <cfRule type="containsText" priority="4" operator="containsText" aboveAverage="0" equalAverage="0" bottom="0" percent="0" rank="0" text="Prompt qualified evaluation" dxfId="21">
      <formula>NOT(ISERROR(SEARCH("Prompt qualified evaluation",L6)))</formula>
    </cfRule>
    <cfRule type="containsText" priority="5" operator="containsText" aboveAverage="0" equalAverage="0" bottom="0" percent="0" rank="0" text="Facility emergency procedure activated" dxfId="22">
      <formula>NOT(ISERROR(SEARCH("Facility emergency procedure activated",L6)))</formula>
    </cfRule>
    <cfRule type="containsText" priority="6" operator="containsText" aboveAverage="0" equalAverage="0" bottom="0" percent="0" rank="0" text="Completed" dxfId="23">
      <formula>NOT(ISERROR(SEARCH("Completed",L6)))</formula>
    </cfRule>
  </conditionalFormatting>
  <dataValidations count="2">
    <dataValidation allowBlank="false" errorStyle="stop" operator="between" showDropDown="false" showErrorMessage="false" showInputMessage="false" sqref="J6:J104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L6:L104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0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23"/>
    <col collapsed="false" customWidth="true" hidden="false" outlineLevel="0" max="6" min="6" style="0" width="14"/>
    <col collapsed="false" customWidth="true" hidden="false" outlineLevel="0" max="7" min="7" style="0" width="13"/>
    <col collapsed="false" customWidth="true" hidden="false" outlineLevel="0" max="8" min="8" style="0" width="20"/>
    <col collapsed="false" customWidth="true" hidden="false" outlineLevel="0" max="9" min="9" style="0" width="42"/>
    <col collapsed="false" customWidth="true" hidden="false" outlineLevel="0" max="10" min="10" style="0" width="13"/>
    <col collapsed="false" customWidth="true" hidden="false" outlineLevel="0" max="11" min="11" style="0" width="16"/>
    <col collapsed="false" customWidth="true" hidden="false" outlineLevel="0" max="13" min="12" style="0" width="14"/>
    <col collapsed="false" customWidth="true" hidden="false" outlineLevel="0" max="14" min="14" style="0" width="18"/>
    <col collapsed="false" customWidth="true" hidden="false" outlineLevel="0" max="15" min="15" style="0" width="52"/>
    <col collapsed="false" customWidth="true" hidden="false" outlineLevel="0" max="16" min="16" style="0" width="42"/>
  </cols>
  <sheetData>
    <row r="1" customFormat="false" ht="32" hidden="false" customHeight="true" outlineLevel="0" collapsed="false">
      <c r="A1" s="16" t="s">
        <v>879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customFormat="false" ht="24" hidden="false" customHeight="true" outlineLevel="0" collapsed="false">
      <c r="A2" s="17" t="s">
        <v>880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customFormat="false" ht="24" hidden="false" customHeight="true" outlineLevel="0" collapsed="false">
      <c r="A3" s="27" t="s">
        <v>881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5" customFormat="false" ht="30" hidden="false" customHeight="true" outlineLevel="0" collapsed="false">
      <c r="A5" s="13" t="s">
        <v>882</v>
      </c>
      <c r="B5" s="13" t="s">
        <v>883</v>
      </c>
      <c r="C5" s="13" t="s">
        <v>884</v>
      </c>
      <c r="D5" s="13" t="s">
        <v>885</v>
      </c>
      <c r="E5" s="13" t="s">
        <v>886</v>
      </c>
      <c r="F5" s="13" t="s">
        <v>887</v>
      </c>
      <c r="G5" s="13" t="s">
        <v>146</v>
      </c>
      <c r="H5" s="13" t="s">
        <v>888</v>
      </c>
      <c r="I5" s="13" t="s">
        <v>889</v>
      </c>
      <c r="J5" s="13" t="s">
        <v>890</v>
      </c>
      <c r="K5" s="13" t="s">
        <v>891</v>
      </c>
      <c r="L5" s="13" t="s">
        <v>892</v>
      </c>
      <c r="M5" s="13" t="s">
        <v>893</v>
      </c>
      <c r="N5" s="13" t="s">
        <v>894</v>
      </c>
      <c r="O5" s="13" t="s">
        <v>895</v>
      </c>
      <c r="P5" s="13" t="s">
        <v>127</v>
      </c>
    </row>
    <row r="7" customFormat="false" ht="44" hidden="false" customHeight="true" outlineLevel="0" collapsed="false">
      <c r="A7" s="14" t="s">
        <v>896</v>
      </c>
      <c r="B7" s="19"/>
      <c r="C7" s="2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customFormat="false" ht="44" hidden="false" customHeight="true" outlineLevel="0" collapsed="false">
      <c r="A8" s="15" t="s">
        <v>897</v>
      </c>
      <c r="B8" s="19"/>
      <c r="C8" s="2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customFormat="false" ht="44" hidden="false" customHeight="true" outlineLevel="0" collapsed="false">
      <c r="A9" s="15" t="s">
        <v>898</v>
      </c>
      <c r="B9" s="19"/>
      <c r="C9" s="2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customFormat="false" ht="44" hidden="false" customHeight="true" outlineLevel="0" collapsed="false">
      <c r="A10" s="15" t="s">
        <v>899</v>
      </c>
      <c r="B10" s="19"/>
      <c r="C10" s="2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customFormat="false" ht="44" hidden="false" customHeight="true" outlineLevel="0" collapsed="false">
      <c r="A11" s="15" t="s">
        <v>900</v>
      </c>
      <c r="B11" s="19"/>
      <c r="C11" s="2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customFormat="false" ht="44" hidden="false" customHeight="true" outlineLevel="0" collapsed="false">
      <c r="A12" s="15" t="s">
        <v>901</v>
      </c>
      <c r="B12" s="19"/>
      <c r="C12" s="2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customFormat="false" ht="44" hidden="false" customHeight="true" outlineLevel="0" collapsed="false">
      <c r="A13" s="15" t="s">
        <v>902</v>
      </c>
      <c r="B13" s="19"/>
      <c r="C13" s="2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customFormat="false" ht="44" hidden="false" customHeight="true" outlineLevel="0" collapsed="false">
      <c r="A14" s="15" t="s">
        <v>903</v>
      </c>
      <c r="B14" s="19"/>
      <c r="C14" s="2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customFormat="false" ht="44" hidden="false" customHeight="true" outlineLevel="0" collapsed="false">
      <c r="A15" s="15" t="s">
        <v>904</v>
      </c>
      <c r="B15" s="19"/>
      <c r="C15" s="2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customFormat="false" ht="44" hidden="false" customHeight="true" outlineLevel="0" collapsed="false">
      <c r="A16" s="15" t="s">
        <v>905</v>
      </c>
      <c r="B16" s="19"/>
      <c r="C16" s="2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customFormat="false" ht="44" hidden="false" customHeight="true" outlineLevel="0" collapsed="false">
      <c r="A17" s="15" t="s">
        <v>906</v>
      </c>
      <c r="B17" s="19"/>
      <c r="C17" s="2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customFormat="false" ht="44" hidden="false" customHeight="true" outlineLevel="0" collapsed="false">
      <c r="A18" s="15" t="s">
        <v>907</v>
      </c>
      <c r="B18" s="19"/>
      <c r="C18" s="2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customFormat="false" ht="44" hidden="false" customHeight="true" outlineLevel="0" collapsed="false">
      <c r="A19" s="15" t="s">
        <v>908</v>
      </c>
      <c r="B19" s="19"/>
      <c r="C19" s="2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customFormat="false" ht="44" hidden="false" customHeight="true" outlineLevel="0" collapsed="false">
      <c r="A20" s="15" t="s">
        <v>909</v>
      </c>
      <c r="B20" s="19"/>
      <c r="C20" s="2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customFormat="false" ht="44" hidden="false" customHeight="true" outlineLevel="0" collapsed="false">
      <c r="A21" s="15" t="s">
        <v>910</v>
      </c>
      <c r="B21" s="19"/>
      <c r="C21" s="2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customFormat="false" ht="44" hidden="false" customHeight="true" outlineLevel="0" collapsed="false">
      <c r="A22" s="15" t="s">
        <v>911</v>
      </c>
      <c r="B22" s="19"/>
      <c r="C22" s="2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customFormat="false" ht="44" hidden="false" customHeight="true" outlineLevel="0" collapsed="false">
      <c r="A23" s="15" t="s">
        <v>912</v>
      </c>
      <c r="B23" s="19"/>
      <c r="C23" s="2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customFormat="false" ht="44" hidden="false" customHeight="true" outlineLevel="0" collapsed="false">
      <c r="A24" s="15" t="s">
        <v>913</v>
      </c>
      <c r="B24" s="19"/>
      <c r="C24" s="2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customFormat="false" ht="44" hidden="false" customHeight="true" outlineLevel="0" collapsed="false">
      <c r="A25" s="15" t="s">
        <v>914</v>
      </c>
      <c r="B25" s="19"/>
      <c r="C25" s="2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customFormat="false" ht="44" hidden="false" customHeight="true" outlineLevel="0" collapsed="false">
      <c r="A26" s="15" t="s">
        <v>915</v>
      </c>
      <c r="B26" s="19"/>
      <c r="C26" s="2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customFormat="false" ht="44" hidden="false" customHeight="true" outlineLevel="0" collapsed="false">
      <c r="A27" s="15" t="s">
        <v>916</v>
      </c>
      <c r="B27" s="19"/>
      <c r="C27" s="2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customFormat="false" ht="44" hidden="false" customHeight="true" outlineLevel="0" collapsed="false">
      <c r="A28" s="15" t="s">
        <v>917</v>
      </c>
      <c r="B28" s="19"/>
      <c r="C28" s="2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customFormat="false" ht="44" hidden="false" customHeight="true" outlineLevel="0" collapsed="false">
      <c r="A29" s="15" t="s">
        <v>918</v>
      </c>
      <c r="B29" s="19"/>
      <c r="C29" s="2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customFormat="false" ht="44" hidden="false" customHeight="true" outlineLevel="0" collapsed="false">
      <c r="A30" s="15" t="s">
        <v>919</v>
      </c>
      <c r="B30" s="19"/>
      <c r="C30" s="2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customFormat="false" ht="44" hidden="false" customHeight="true" outlineLevel="0" collapsed="false">
      <c r="A31" s="15" t="s">
        <v>920</v>
      </c>
      <c r="B31" s="19"/>
      <c r="C31" s="28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customFormat="false" ht="44" hidden="false" customHeight="true" outlineLevel="0" collapsed="false">
      <c r="A32" s="15" t="s">
        <v>921</v>
      </c>
      <c r="B32" s="19"/>
      <c r="C32" s="2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customFormat="false" ht="44" hidden="false" customHeight="true" outlineLevel="0" collapsed="false">
      <c r="A33" s="15" t="s">
        <v>922</v>
      </c>
      <c r="B33" s="19"/>
      <c r="C33" s="2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customFormat="false" ht="44" hidden="false" customHeight="true" outlineLevel="0" collapsed="false">
      <c r="A34" s="15" t="s">
        <v>923</v>
      </c>
      <c r="B34" s="19"/>
      <c r="C34" s="2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customFormat="false" ht="44" hidden="false" customHeight="true" outlineLevel="0" collapsed="false">
      <c r="A35" s="15" t="s">
        <v>924</v>
      </c>
      <c r="B35" s="19"/>
      <c r="C35" s="2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customFormat="false" ht="44" hidden="false" customHeight="true" outlineLevel="0" collapsed="false">
      <c r="A36" s="15" t="s">
        <v>925</v>
      </c>
      <c r="B36" s="19"/>
      <c r="C36" s="2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customFormat="false" ht="44" hidden="false" customHeight="true" outlineLevel="0" collapsed="false">
      <c r="A37" s="15" t="s">
        <v>926</v>
      </c>
      <c r="B37" s="19"/>
      <c r="C37" s="2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customFormat="false" ht="44" hidden="false" customHeight="true" outlineLevel="0" collapsed="false">
      <c r="A38" s="15" t="s">
        <v>927</v>
      </c>
      <c r="B38" s="19"/>
      <c r="C38" s="28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customFormat="false" ht="44" hidden="false" customHeight="true" outlineLevel="0" collapsed="false">
      <c r="A39" s="15" t="s">
        <v>928</v>
      </c>
      <c r="B39" s="19"/>
      <c r="C39" s="2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customFormat="false" ht="44" hidden="false" customHeight="true" outlineLevel="0" collapsed="false">
      <c r="A40" s="15" t="s">
        <v>929</v>
      </c>
      <c r="B40" s="19"/>
      <c r="C40" s="2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customFormat="false" ht="44" hidden="false" customHeight="true" outlineLevel="0" collapsed="false">
      <c r="A41" s="15" t="s">
        <v>930</v>
      </c>
      <c r="B41" s="19"/>
      <c r="C41" s="2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customFormat="false" ht="44" hidden="false" customHeight="true" outlineLevel="0" collapsed="false">
      <c r="A42" s="15" t="s">
        <v>931</v>
      </c>
      <c r="B42" s="19"/>
      <c r="C42" s="2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customFormat="false" ht="44" hidden="false" customHeight="true" outlineLevel="0" collapsed="false">
      <c r="A43" s="15" t="s">
        <v>932</v>
      </c>
      <c r="B43" s="19"/>
      <c r="C43" s="2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customFormat="false" ht="44" hidden="false" customHeight="true" outlineLevel="0" collapsed="false">
      <c r="A44" s="15" t="s">
        <v>933</v>
      </c>
      <c r="B44" s="19"/>
      <c r="C44" s="2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customFormat="false" ht="44" hidden="false" customHeight="true" outlineLevel="0" collapsed="false">
      <c r="A45" s="15" t="s">
        <v>934</v>
      </c>
      <c r="B45" s="19"/>
      <c r="C45" s="2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customFormat="false" ht="44" hidden="false" customHeight="true" outlineLevel="0" collapsed="false">
      <c r="A46" s="15" t="s">
        <v>935</v>
      </c>
      <c r="B46" s="19"/>
      <c r="C46" s="28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</sheetData>
  <mergeCells count="3">
    <mergeCell ref="A1:P1"/>
    <mergeCell ref="A2:P2"/>
    <mergeCell ref="A3:P3"/>
  </mergeCells>
  <dataValidations count="3">
    <dataValidation allowBlank="false" errorStyle="stop" operator="between" showDropDown="false" showErrorMessage="false" showInputMessage="false" sqref="G7:G46" type="list">
      <formula1>"Exterior,Interior"</formula1>
      <formula2>0</formula2>
    </dataValidation>
    <dataValidation allowBlank="false" errorStyle="stop" operator="between" showDropDown="false" showErrorMessage="false" showInputMessage="false" sqref="J7:J46" type="list">
      <formula1>"Overall,Medium,Detail,Context"</formula1>
      <formula2>0</formula2>
    </dataValidation>
    <dataValidation allowBlank="false" errorStyle="stop" operator="between" showDropDown="false" showErrorMessage="false" showInputMessage="false" sqref="M7:M46" type="list">
      <formula1>"Yes,No"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23"/>
    <col collapsed="false" customWidth="true" hidden="false" outlineLevel="0" max="4" min="4" style="0" width="48"/>
    <col collapsed="false" customWidth="true" hidden="false" outlineLevel="0" max="5" min="5" style="0" width="13"/>
    <col collapsed="false" customWidth="true" hidden="false" outlineLevel="0" max="6" min="6" style="0" width="19"/>
    <col collapsed="false" customWidth="true" hidden="false" outlineLevel="0" max="7" min="7" style="0" width="58"/>
    <col collapsed="false" customWidth="true" hidden="false" outlineLevel="0" max="8" min="8" style="0" width="16"/>
    <col collapsed="false" customWidth="true" hidden="false" outlineLevel="0" max="9" min="9" style="0" width="20"/>
    <col collapsed="false" customWidth="true" hidden="false" outlineLevel="0" max="10" min="10" style="0" width="48"/>
    <col collapsed="false" customWidth="true" hidden="false" outlineLevel="0" max="11" min="11" style="0" width="31"/>
    <col collapsed="false" customWidth="true" hidden="false" outlineLevel="0" max="12" min="12" style="0" width="24"/>
    <col collapsed="false" customWidth="true" hidden="false" outlineLevel="0" max="13" min="13" style="0" width="16"/>
  </cols>
  <sheetData>
    <row r="1" customFormat="false" ht="32" hidden="false" customHeight="true" outlineLevel="0" collapsed="false">
      <c r="A1" s="16" t="s">
        <v>936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customFormat="false" ht="24" hidden="false" customHeight="true" outlineLevel="0" collapsed="false">
      <c r="A2" s="17" t="s">
        <v>937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4" customFormat="false" ht="15" hidden="false" customHeight="false" outlineLevel="0" collapsed="false">
      <c r="A4" s="29" t="s">
        <v>7</v>
      </c>
      <c r="B4" s="29" t="s">
        <v>30</v>
      </c>
      <c r="C4" s="29" t="s">
        <v>7</v>
      </c>
      <c r="D4" s="29" t="s">
        <v>30</v>
      </c>
      <c r="E4" s="29" t="s">
        <v>7</v>
      </c>
      <c r="F4" s="29" t="s">
        <v>30</v>
      </c>
      <c r="G4" s="29" t="s">
        <v>7</v>
      </c>
      <c r="H4" s="29" t="s">
        <v>30</v>
      </c>
    </row>
    <row r="5" customFormat="false" ht="18.55" hidden="false" customHeight="false" outlineLevel="0" collapsed="false">
      <c r="A5" s="30" t="s">
        <v>938</v>
      </c>
      <c r="B5" s="31" t="n">
        <f aca="false">COUNTA(D7:D56)</f>
        <v>50</v>
      </c>
      <c r="C5" s="30" t="s">
        <v>939</v>
      </c>
      <c r="D5" s="30" t="n">
        <f aca="false">COUNTIF(F7:F56,"Observed")</f>
        <v>0</v>
      </c>
      <c r="E5" s="30" t="s">
        <v>940</v>
      </c>
      <c r="F5" s="30" t="n">
        <f aca="false">COUNTIF(K7:K56,"Prompt qualified evaluation")</f>
        <v>0</v>
      </c>
      <c r="G5" s="30" t="s">
        <v>941</v>
      </c>
      <c r="H5" s="30" t="n">
        <f aca="false">COUNTIF(K7:K56,"Facility emergency procedure activated")</f>
        <v>0</v>
      </c>
    </row>
    <row r="6" customFormat="false" ht="30" hidden="false" customHeight="true" outlineLevel="0" collapsed="false">
      <c r="A6" s="13" t="s">
        <v>942</v>
      </c>
      <c r="B6" s="13" t="s">
        <v>884</v>
      </c>
      <c r="C6" s="13" t="s">
        <v>943</v>
      </c>
      <c r="D6" s="13" t="s">
        <v>944</v>
      </c>
      <c r="E6" s="13" t="s">
        <v>892</v>
      </c>
      <c r="F6" s="13" t="s">
        <v>163</v>
      </c>
      <c r="G6" s="13" t="s">
        <v>945</v>
      </c>
      <c r="H6" s="13" t="s">
        <v>946</v>
      </c>
      <c r="I6" s="13" t="s">
        <v>167</v>
      </c>
      <c r="J6" s="13" t="s">
        <v>947</v>
      </c>
      <c r="K6" s="13" t="s">
        <v>168</v>
      </c>
      <c r="L6" s="13" t="s">
        <v>948</v>
      </c>
      <c r="M6" s="13" t="s">
        <v>949</v>
      </c>
    </row>
    <row r="7" customFormat="false" ht="54" hidden="false" customHeight="true" outlineLevel="0" collapsed="false">
      <c r="A7" s="14" t="s">
        <v>950</v>
      </c>
      <c r="B7" s="28"/>
      <c r="C7" s="19"/>
      <c r="D7" s="19"/>
      <c r="E7" s="19"/>
      <c r="F7" s="19"/>
      <c r="G7" s="19"/>
      <c r="H7" s="19"/>
      <c r="I7" s="19"/>
      <c r="J7" s="19"/>
      <c r="K7" s="19"/>
      <c r="L7" s="19"/>
      <c r="M7" s="28"/>
    </row>
    <row r="8" customFormat="false" ht="54" hidden="false" customHeight="true" outlineLevel="0" collapsed="false">
      <c r="A8" s="15" t="s">
        <v>951</v>
      </c>
      <c r="B8" s="28"/>
      <c r="C8" s="19"/>
      <c r="D8" s="19"/>
      <c r="E8" s="19"/>
      <c r="F8" s="19"/>
      <c r="G8" s="19"/>
      <c r="H8" s="19"/>
      <c r="I8" s="19"/>
      <c r="J8" s="19"/>
      <c r="K8" s="19"/>
      <c r="L8" s="19"/>
      <c r="M8" s="28"/>
    </row>
    <row r="9" customFormat="false" ht="54" hidden="false" customHeight="true" outlineLevel="0" collapsed="false">
      <c r="A9" s="15" t="s">
        <v>952</v>
      </c>
      <c r="B9" s="28"/>
      <c r="C9" s="19"/>
      <c r="D9" s="19"/>
      <c r="E9" s="19"/>
      <c r="F9" s="19"/>
      <c r="G9" s="19"/>
      <c r="H9" s="19"/>
      <c r="I9" s="19"/>
      <c r="J9" s="19"/>
      <c r="K9" s="19"/>
      <c r="L9" s="19"/>
      <c r="M9" s="28"/>
    </row>
    <row r="10" customFormat="false" ht="54" hidden="false" customHeight="true" outlineLevel="0" collapsed="false">
      <c r="A10" s="15" t="s">
        <v>953</v>
      </c>
      <c r="B10" s="2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8"/>
    </row>
    <row r="11" customFormat="false" ht="54" hidden="false" customHeight="true" outlineLevel="0" collapsed="false">
      <c r="A11" s="15" t="s">
        <v>954</v>
      </c>
      <c r="B11" s="2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8"/>
    </row>
    <row r="12" customFormat="false" ht="54" hidden="false" customHeight="true" outlineLevel="0" collapsed="false">
      <c r="A12" s="15" t="s">
        <v>955</v>
      </c>
      <c r="B12" s="2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8"/>
    </row>
    <row r="13" customFormat="false" ht="54" hidden="false" customHeight="true" outlineLevel="0" collapsed="false">
      <c r="A13" s="15" t="s">
        <v>956</v>
      </c>
      <c r="B13" s="2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8"/>
    </row>
    <row r="14" customFormat="false" ht="54" hidden="false" customHeight="true" outlineLevel="0" collapsed="false">
      <c r="A14" s="15" t="s">
        <v>957</v>
      </c>
      <c r="B14" s="2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8"/>
    </row>
    <row r="15" customFormat="false" ht="54" hidden="false" customHeight="true" outlineLevel="0" collapsed="false">
      <c r="A15" s="15" t="s">
        <v>958</v>
      </c>
      <c r="B15" s="2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28"/>
    </row>
    <row r="16" customFormat="false" ht="54" hidden="false" customHeight="true" outlineLevel="0" collapsed="false">
      <c r="A16" s="15" t="s">
        <v>959</v>
      </c>
      <c r="B16" s="2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8"/>
    </row>
    <row r="17" customFormat="false" ht="54" hidden="false" customHeight="true" outlineLevel="0" collapsed="false">
      <c r="A17" s="15" t="s">
        <v>960</v>
      </c>
      <c r="B17" s="2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8"/>
    </row>
    <row r="18" customFormat="false" ht="54" hidden="false" customHeight="true" outlineLevel="0" collapsed="false">
      <c r="A18" s="15" t="s">
        <v>961</v>
      </c>
      <c r="B18" s="2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8"/>
    </row>
    <row r="19" customFormat="false" ht="54" hidden="false" customHeight="true" outlineLevel="0" collapsed="false">
      <c r="A19" s="15" t="s">
        <v>962</v>
      </c>
      <c r="B19" s="2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8"/>
    </row>
    <row r="20" customFormat="false" ht="54" hidden="false" customHeight="true" outlineLevel="0" collapsed="false">
      <c r="A20" s="15" t="s">
        <v>963</v>
      </c>
      <c r="B20" s="2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8"/>
    </row>
    <row r="21" customFormat="false" ht="54" hidden="false" customHeight="true" outlineLevel="0" collapsed="false">
      <c r="A21" s="15" t="s">
        <v>964</v>
      </c>
      <c r="B21" s="2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8"/>
    </row>
    <row r="22" customFormat="false" ht="54" hidden="false" customHeight="true" outlineLevel="0" collapsed="false">
      <c r="A22" s="15" t="s">
        <v>965</v>
      </c>
      <c r="B22" s="2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28"/>
    </row>
    <row r="23" customFormat="false" ht="54" hidden="false" customHeight="true" outlineLevel="0" collapsed="false">
      <c r="A23" s="15" t="s">
        <v>966</v>
      </c>
      <c r="B23" s="2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8"/>
    </row>
    <row r="24" customFormat="false" ht="54" hidden="false" customHeight="true" outlineLevel="0" collapsed="false">
      <c r="A24" s="15" t="s">
        <v>967</v>
      </c>
      <c r="B24" s="2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8"/>
    </row>
    <row r="25" customFormat="false" ht="54" hidden="false" customHeight="true" outlineLevel="0" collapsed="false">
      <c r="A25" s="15" t="s">
        <v>968</v>
      </c>
      <c r="B25" s="2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28"/>
    </row>
    <row r="26" customFormat="false" ht="54" hidden="false" customHeight="true" outlineLevel="0" collapsed="false">
      <c r="A26" s="15" t="s">
        <v>969</v>
      </c>
      <c r="B26" s="2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8"/>
    </row>
    <row r="27" customFormat="false" ht="54" hidden="false" customHeight="true" outlineLevel="0" collapsed="false">
      <c r="A27" s="15" t="s">
        <v>970</v>
      </c>
      <c r="B27" s="2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8"/>
    </row>
    <row r="28" customFormat="false" ht="54" hidden="false" customHeight="true" outlineLevel="0" collapsed="false">
      <c r="A28" s="15" t="s">
        <v>971</v>
      </c>
      <c r="B28" s="2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8"/>
    </row>
    <row r="29" customFormat="false" ht="54" hidden="false" customHeight="true" outlineLevel="0" collapsed="false">
      <c r="A29" s="15" t="s">
        <v>972</v>
      </c>
      <c r="B29" s="28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8"/>
    </row>
    <row r="30" customFormat="false" ht="54" hidden="false" customHeight="true" outlineLevel="0" collapsed="false">
      <c r="A30" s="15" t="s">
        <v>973</v>
      </c>
      <c r="B30" s="28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8"/>
    </row>
    <row r="31" customFormat="false" ht="54" hidden="false" customHeight="true" outlineLevel="0" collapsed="false">
      <c r="A31" s="15" t="s">
        <v>974</v>
      </c>
      <c r="B31" s="2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8"/>
    </row>
    <row r="32" customFormat="false" ht="54" hidden="false" customHeight="true" outlineLevel="0" collapsed="false">
      <c r="A32" s="15" t="s">
        <v>975</v>
      </c>
      <c r="B32" s="2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28"/>
    </row>
    <row r="33" customFormat="false" ht="54" hidden="false" customHeight="true" outlineLevel="0" collapsed="false">
      <c r="A33" s="15" t="s">
        <v>976</v>
      </c>
      <c r="B33" s="28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8"/>
    </row>
    <row r="34" customFormat="false" ht="54" hidden="false" customHeight="true" outlineLevel="0" collapsed="false">
      <c r="A34" s="15" t="s">
        <v>977</v>
      </c>
      <c r="B34" s="2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8"/>
    </row>
    <row r="35" customFormat="false" ht="54" hidden="false" customHeight="true" outlineLevel="0" collapsed="false">
      <c r="A35" s="15" t="s">
        <v>978</v>
      </c>
      <c r="B35" s="2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8"/>
    </row>
    <row r="36" customFormat="false" ht="54" hidden="false" customHeight="true" outlineLevel="0" collapsed="false">
      <c r="A36" s="15" t="s">
        <v>979</v>
      </c>
      <c r="B36" s="2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28"/>
    </row>
    <row r="37" customFormat="false" ht="54" hidden="false" customHeight="true" outlineLevel="0" collapsed="false">
      <c r="A37" s="15" t="s">
        <v>980</v>
      </c>
      <c r="B37" s="2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8"/>
    </row>
    <row r="38" customFormat="false" ht="54" hidden="false" customHeight="true" outlineLevel="0" collapsed="false">
      <c r="A38" s="15" t="s">
        <v>981</v>
      </c>
      <c r="B38" s="2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8"/>
    </row>
    <row r="39" customFormat="false" ht="54" hidden="false" customHeight="true" outlineLevel="0" collapsed="false">
      <c r="A39" s="15" t="s">
        <v>982</v>
      </c>
      <c r="B39" s="2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8"/>
    </row>
    <row r="40" customFormat="false" ht="54" hidden="false" customHeight="true" outlineLevel="0" collapsed="false">
      <c r="A40" s="15" t="s">
        <v>983</v>
      </c>
      <c r="B40" s="2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8"/>
    </row>
    <row r="41" customFormat="false" ht="54" hidden="false" customHeight="true" outlineLevel="0" collapsed="false">
      <c r="A41" s="15" t="s">
        <v>984</v>
      </c>
      <c r="B41" s="2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8"/>
    </row>
    <row r="42" customFormat="false" ht="54" hidden="false" customHeight="true" outlineLevel="0" collapsed="false">
      <c r="A42" s="15" t="s">
        <v>985</v>
      </c>
      <c r="B42" s="2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8"/>
    </row>
    <row r="43" customFormat="false" ht="54" hidden="false" customHeight="true" outlineLevel="0" collapsed="false">
      <c r="A43" s="15" t="s">
        <v>986</v>
      </c>
      <c r="B43" s="2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8"/>
    </row>
    <row r="44" customFormat="false" ht="54" hidden="false" customHeight="true" outlineLevel="0" collapsed="false">
      <c r="A44" s="15" t="s">
        <v>987</v>
      </c>
      <c r="B44" s="2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28"/>
    </row>
    <row r="45" customFormat="false" ht="54" hidden="false" customHeight="true" outlineLevel="0" collapsed="false">
      <c r="A45" s="15" t="s">
        <v>988</v>
      </c>
      <c r="B45" s="2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8"/>
    </row>
    <row r="46" customFormat="false" ht="54" hidden="false" customHeight="true" outlineLevel="0" collapsed="false">
      <c r="A46" s="15" t="s">
        <v>989</v>
      </c>
      <c r="B46" s="2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8"/>
    </row>
    <row r="47" customFormat="false" ht="54" hidden="false" customHeight="true" outlineLevel="0" collapsed="false">
      <c r="A47" s="15" t="s">
        <v>990</v>
      </c>
      <c r="B47" s="2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8"/>
    </row>
    <row r="48" customFormat="false" ht="54" hidden="false" customHeight="true" outlineLevel="0" collapsed="false">
      <c r="A48" s="15" t="s">
        <v>991</v>
      </c>
      <c r="B48" s="2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8"/>
    </row>
    <row r="49" customFormat="false" ht="54" hidden="false" customHeight="true" outlineLevel="0" collapsed="false">
      <c r="A49" s="15" t="s">
        <v>992</v>
      </c>
      <c r="B49" s="2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28"/>
    </row>
    <row r="50" customFormat="false" ht="54" hidden="false" customHeight="true" outlineLevel="0" collapsed="false">
      <c r="A50" s="15" t="s">
        <v>993</v>
      </c>
      <c r="B50" s="2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8"/>
    </row>
    <row r="51" customFormat="false" ht="54" hidden="false" customHeight="true" outlineLevel="0" collapsed="false">
      <c r="A51" s="15" t="s">
        <v>994</v>
      </c>
      <c r="B51" s="2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8"/>
    </row>
    <row r="52" customFormat="false" ht="54" hidden="false" customHeight="true" outlineLevel="0" collapsed="false">
      <c r="A52" s="15" t="s">
        <v>995</v>
      </c>
      <c r="B52" s="2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28"/>
    </row>
    <row r="53" customFormat="false" ht="54" hidden="false" customHeight="true" outlineLevel="0" collapsed="false">
      <c r="A53" s="15" t="s">
        <v>996</v>
      </c>
      <c r="B53" s="2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28"/>
    </row>
    <row r="54" customFormat="false" ht="54" hidden="false" customHeight="true" outlineLevel="0" collapsed="false">
      <c r="A54" s="15" t="s">
        <v>997</v>
      </c>
      <c r="B54" s="2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8"/>
    </row>
    <row r="55" customFormat="false" ht="54" hidden="false" customHeight="true" outlineLevel="0" collapsed="false">
      <c r="A55" s="15" t="s">
        <v>998</v>
      </c>
      <c r="B55" s="2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8"/>
    </row>
    <row r="56" customFormat="false" ht="54" hidden="false" customHeight="true" outlineLevel="0" collapsed="false">
      <c r="A56" s="15" t="s">
        <v>999</v>
      </c>
      <c r="B56" s="2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8"/>
    </row>
  </sheetData>
  <mergeCells count="2">
    <mergeCell ref="A1:M1"/>
    <mergeCell ref="A2:M2"/>
  </mergeCells>
  <conditionalFormatting sqref="F7:F56">
    <cfRule type="containsText" priority="2" operator="containsText" aboveAverage="0" equalAverage="0" bottom="0" percent="0" rank="0" text="Observed" dxfId="24">
      <formula>NOT(ISERROR(SEARCH("Observed",F7)))</formula>
    </cfRule>
    <cfRule type="containsText" priority="3" operator="containsText" aboveAverage="0" equalAverage="0" bottom="0" percent="0" rank="0" text="Not accessible" dxfId="25">
      <formula>NOT(ISERROR(SEARCH("Not accessible",F7)))</formula>
    </cfRule>
  </conditionalFormatting>
  <conditionalFormatting sqref="K7:K56">
    <cfRule type="containsText" priority="4" operator="containsText" aboveAverage="0" equalAverage="0" bottom="0" percent="0" rank="0" text="Prompt qualified evaluation" dxfId="26">
      <formula>NOT(ISERROR(SEARCH("Prompt qualified evaluation",K7)))</formula>
    </cfRule>
    <cfRule type="containsText" priority="5" operator="containsText" aboveAverage="0" equalAverage="0" bottom="0" percent="0" rank="0" text="Facility emergency procedure activated" dxfId="27">
      <formula>NOT(ISERROR(SEARCH("Facility emergency procedure activated",K7)))</formula>
    </cfRule>
    <cfRule type="containsText" priority="6" operator="containsText" aboveAverage="0" equalAverage="0" bottom="0" percent="0" rank="0" text="Completed" dxfId="28">
      <formula>NOT(ISERROR(SEARCH("Completed",K7)))</formula>
    </cfRule>
  </conditionalFormatting>
  <dataValidations count="3">
    <dataValidation allowBlank="false" errorStyle="stop" operator="between" showDropDown="false" showErrorMessage="false" showInputMessage="false" sqref="F7:F56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H7:H56" type="list">
      <formula1>"Dry,Damp,Wet,Stained,Deposited,Cleaned,Not evaluated"</formula1>
      <formula2>0</formula2>
    </dataValidation>
    <dataValidation allowBlank="false" errorStyle="stop" operator="between" showDropDown="false" showErrorMessage="false" showInputMessage="false" sqref="K7:K56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68"/>
    <col collapsed="false" customWidth="true" hidden="false" outlineLevel="0" max="3" min="3" style="0" width="36"/>
    <col collapsed="false" customWidth="true" hidden="false" outlineLevel="0" max="4" min="4" style="0" width="18"/>
    <col collapsed="false" customWidth="true" hidden="false" outlineLevel="0" max="5" min="5" style="0" width="31"/>
    <col collapsed="false" customWidth="true" hidden="false" outlineLevel="0" max="6" min="6" style="0" width="42"/>
  </cols>
  <sheetData>
    <row r="1" customFormat="false" ht="32" hidden="false" customHeight="true" outlineLevel="0" collapsed="false">
      <c r="A1" s="16" t="s">
        <v>1000</v>
      </c>
      <c r="B1" s="16"/>
      <c r="C1" s="16"/>
      <c r="D1" s="16"/>
      <c r="E1" s="16"/>
      <c r="F1" s="16"/>
    </row>
    <row r="2" customFormat="false" ht="24" hidden="false" customHeight="true" outlineLevel="0" collapsed="false">
      <c r="A2" s="17" t="s">
        <v>1001</v>
      </c>
      <c r="B2" s="17"/>
      <c r="C2" s="17"/>
      <c r="D2" s="17"/>
      <c r="E2" s="17"/>
      <c r="F2" s="17"/>
    </row>
    <row r="4" customFormat="false" ht="15" hidden="false" customHeight="true" outlineLevel="0" collapsed="false">
      <c r="A4" s="13" t="s">
        <v>123</v>
      </c>
      <c r="B4" s="13" t="s">
        <v>1002</v>
      </c>
      <c r="C4" s="13" t="s">
        <v>1003</v>
      </c>
      <c r="D4" s="13" t="s">
        <v>167</v>
      </c>
      <c r="E4" s="13" t="s">
        <v>168</v>
      </c>
      <c r="F4" s="13" t="s">
        <v>127</v>
      </c>
    </row>
    <row r="5" customFormat="false" ht="15" hidden="false" customHeight="true" outlineLevel="0" collapsed="false">
      <c r="A5" s="19" t="s">
        <v>170</v>
      </c>
      <c r="B5" s="14" t="s">
        <v>1004</v>
      </c>
      <c r="C5" s="19"/>
      <c r="D5" s="19"/>
      <c r="E5" s="19" t="s">
        <v>171</v>
      </c>
      <c r="F5" s="19"/>
    </row>
    <row r="6" customFormat="false" ht="15" hidden="false" customHeight="true" outlineLevel="0" collapsed="false">
      <c r="A6" s="19" t="s">
        <v>170</v>
      </c>
      <c r="B6" s="15" t="s">
        <v>1005</v>
      </c>
      <c r="C6" s="19"/>
      <c r="D6" s="19"/>
      <c r="E6" s="19" t="s">
        <v>171</v>
      </c>
      <c r="F6" s="19"/>
    </row>
    <row r="7" customFormat="false" ht="15" hidden="false" customHeight="true" outlineLevel="0" collapsed="false">
      <c r="A7" s="19" t="s">
        <v>170</v>
      </c>
      <c r="B7" s="15" t="s">
        <v>1006</v>
      </c>
      <c r="C7" s="19"/>
      <c r="D7" s="19"/>
      <c r="E7" s="19" t="s">
        <v>171</v>
      </c>
      <c r="F7" s="19"/>
    </row>
    <row r="8" customFormat="false" ht="15" hidden="false" customHeight="true" outlineLevel="0" collapsed="false">
      <c r="A8" s="19" t="s">
        <v>170</v>
      </c>
      <c r="B8" s="15" t="s">
        <v>1007</v>
      </c>
      <c r="C8" s="19"/>
      <c r="D8" s="19"/>
      <c r="E8" s="19" t="s">
        <v>171</v>
      </c>
      <c r="F8" s="19"/>
    </row>
    <row r="9" customFormat="false" ht="15" hidden="false" customHeight="true" outlineLevel="0" collapsed="false">
      <c r="A9" s="19" t="s">
        <v>170</v>
      </c>
      <c r="B9" s="15" t="s">
        <v>1008</v>
      </c>
      <c r="C9" s="19"/>
      <c r="D9" s="19"/>
      <c r="E9" s="19" t="s">
        <v>171</v>
      </c>
      <c r="F9" s="19"/>
    </row>
    <row r="10" customFormat="false" ht="15" hidden="false" customHeight="true" outlineLevel="0" collapsed="false">
      <c r="A10" s="19" t="s">
        <v>170</v>
      </c>
      <c r="B10" s="15" t="s">
        <v>1009</v>
      </c>
      <c r="C10" s="19"/>
      <c r="D10" s="19"/>
      <c r="E10" s="19" t="s">
        <v>171</v>
      </c>
      <c r="F10" s="19"/>
    </row>
    <row r="11" customFormat="false" ht="15" hidden="false" customHeight="true" outlineLevel="0" collapsed="false">
      <c r="A11" s="19" t="s">
        <v>170</v>
      </c>
      <c r="B11" s="15" t="s">
        <v>1010</v>
      </c>
      <c r="C11" s="19"/>
      <c r="D11" s="19"/>
      <c r="E11" s="19" t="s">
        <v>171</v>
      </c>
      <c r="F11" s="19"/>
    </row>
    <row r="12" customFormat="false" ht="15" hidden="false" customHeight="true" outlineLevel="0" collapsed="false">
      <c r="A12" s="19" t="s">
        <v>170</v>
      </c>
      <c r="B12" s="15" t="s">
        <v>1011</v>
      </c>
      <c r="C12" s="19"/>
      <c r="D12" s="19"/>
      <c r="E12" s="19" t="s">
        <v>171</v>
      </c>
      <c r="F12" s="19"/>
    </row>
    <row r="13" customFormat="false" ht="15" hidden="false" customHeight="true" outlineLevel="0" collapsed="false">
      <c r="A13" s="19" t="s">
        <v>170</v>
      </c>
      <c r="B13" s="15" t="s">
        <v>1012</v>
      </c>
      <c r="C13" s="19"/>
      <c r="D13" s="19"/>
      <c r="E13" s="19" t="s">
        <v>171</v>
      </c>
      <c r="F13" s="19"/>
    </row>
    <row r="14" customFormat="false" ht="15" hidden="false" customHeight="true" outlineLevel="0" collapsed="false">
      <c r="A14" s="19" t="s">
        <v>170</v>
      </c>
      <c r="B14" s="15" t="s">
        <v>1013</v>
      </c>
      <c r="C14" s="19"/>
      <c r="D14" s="19"/>
      <c r="E14" s="19" t="s">
        <v>171</v>
      </c>
      <c r="F14" s="19"/>
    </row>
    <row r="16" customFormat="false" ht="15" hidden="false" customHeight="true" outlineLevel="0" collapsed="false">
      <c r="A16" s="32" t="s">
        <v>1014</v>
      </c>
      <c r="B16" s="32"/>
      <c r="C16" s="32"/>
      <c r="D16" s="32"/>
      <c r="E16" s="32"/>
      <c r="F16" s="33" t="str">
        <f aca="false">HYPERLINK("https://www.plastechservices.com/fiberglass-tank-repair","Open service page")</f>
        <v>Open service page</v>
      </c>
    </row>
  </sheetData>
  <mergeCells count="3">
    <mergeCell ref="A1:F1"/>
    <mergeCell ref="A2:F2"/>
    <mergeCell ref="A16:E16"/>
  </mergeCells>
  <conditionalFormatting sqref="A5:A14">
    <cfRule type="containsText" priority="2" operator="containsText" aboveAverage="0" equalAverage="0" bottom="0" percent="0" rank="0" text="Observed" dxfId="29">
      <formula>NOT(ISERROR(SEARCH("Observed",A5)))</formula>
    </cfRule>
    <cfRule type="containsText" priority="3" operator="containsText" aboveAverage="0" equalAverage="0" bottom="0" percent="0" rank="0" text="Not accessible" dxfId="30">
      <formula>NOT(ISERROR(SEARCH("Not accessible",A5)))</formula>
    </cfRule>
  </conditionalFormatting>
  <conditionalFormatting sqref="E5:E14">
    <cfRule type="containsText" priority="4" operator="containsText" aboveAverage="0" equalAverage="0" bottom="0" percent="0" rank="0" text="Prompt qualified evaluation" dxfId="31">
      <formula>NOT(ISERROR(SEARCH("Prompt qualified evaluation",E5)))</formula>
    </cfRule>
    <cfRule type="containsText" priority="5" operator="containsText" aboveAverage="0" equalAverage="0" bottom="0" percent="0" rank="0" text="Facility emergency procedure activated" dxfId="32">
      <formula>NOT(ISERROR(SEARCH("Facility emergency procedure activated",E5)))</formula>
    </cfRule>
    <cfRule type="containsText" priority="6" operator="containsText" aboveAverage="0" equalAverage="0" bottom="0" percent="0" rank="0" text="Completed" dxfId="33">
      <formula>NOT(ISERROR(SEARCH("Completed",E5)))</formula>
    </cfRule>
  </conditionalFormatting>
  <dataValidations count="2">
    <dataValidation allowBlank="false" errorStyle="stop" operator="between" showDropDown="false" showErrorMessage="false" showInputMessage="false" sqref="A5:A14" type="list">
      <formula1>"Not observed,Observed,Not accessible,Not evaluated,Not applicable"</formula1>
      <formula2>0</formula2>
    </dataValidation>
    <dataValidation allowBlank="false" errorStyle="stop" operator="between" showDropDown="false" showErrorMessage="false" showInputMessage="false" sqref="E5:E14" type="list">
      <formula1>"Documented for record,Compare with prior records,Schedule qualified evaluation,Prompt qualified evaluation,Facility emergency procedure activated,Work order opened,Completed"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